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harris\Desktop\Work Study\"/>
    </mc:Choice>
  </mc:AlternateContent>
  <xr:revisionPtr revIDLastSave="0" documentId="13_ncr:1_{45811683-7031-4324-8686-97701F96117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Blank" sheetId="9" state="hidden" r:id="rId1"/>
    <sheet name="Dept Totals" sheetId="20" r:id="rId2"/>
    <sheet name="Student 1" sheetId="17" r:id="rId3"/>
    <sheet name="Student 2" sheetId="16" r:id="rId4"/>
    <sheet name="Student 3" sheetId="18" r:id="rId5"/>
    <sheet name="Student 4" sheetId="19" r:id="rId6"/>
    <sheet name="Student 5" sheetId="21" r:id="rId7"/>
    <sheet name="Student 6" sheetId="22" r:id="rId8"/>
    <sheet name="Student 7" sheetId="23" r:id="rId9"/>
    <sheet name="Student 8" sheetId="24" r:id="rId10"/>
    <sheet name="Student 9" sheetId="25" r:id="rId11"/>
    <sheet name="Student 10" sheetId="26" r:id="rId12"/>
    <sheet name="Student 11" sheetId="27" r:id="rId13"/>
    <sheet name="Student 12" sheetId="28" r:id="rId14"/>
    <sheet name="Student 13" sheetId="29" r:id="rId15"/>
    <sheet name="Student 14" sheetId="30" r:id="rId16"/>
    <sheet name="Student 15" sheetId="31" r:id="rId17"/>
    <sheet name="Student 16" sheetId="32" r:id="rId18"/>
    <sheet name="Student 17" sheetId="33" r:id="rId19"/>
    <sheet name="Student 18" sheetId="34" r:id="rId20"/>
    <sheet name="Student 19" sheetId="35" r:id="rId21"/>
    <sheet name="Student 20" sheetId="36" r:id="rId22"/>
    <sheet name="Student 21" sheetId="37" r:id="rId23"/>
    <sheet name="Student 22" sheetId="38" r:id="rId24"/>
    <sheet name="Student 23" sheetId="39" r:id="rId25"/>
    <sheet name="Student 24" sheetId="40" r:id="rId26"/>
  </sheets>
  <definedNames>
    <definedName name="_xlnm.Print_Area" localSheetId="0">Blank!$B$2:$H$38</definedName>
    <definedName name="_xlnm.Print_Area" localSheetId="1">'Dept Totals'!$B$2:$H$36</definedName>
    <definedName name="_xlnm.Print_Area" localSheetId="2">'Student 1'!$B$2:$H$36</definedName>
    <definedName name="_xlnm.Print_Area" localSheetId="11">'Student 10'!$B$2:$H$36</definedName>
    <definedName name="_xlnm.Print_Area" localSheetId="12">'Student 11'!$B$2:$H$36</definedName>
    <definedName name="_xlnm.Print_Area" localSheetId="13">'Student 12'!$B$2:$H$36</definedName>
    <definedName name="_xlnm.Print_Area" localSheetId="14">'Student 13'!$B$2:$H$36</definedName>
    <definedName name="_xlnm.Print_Area" localSheetId="15">'Student 14'!$B$2:$H$36</definedName>
    <definedName name="_xlnm.Print_Area" localSheetId="16">'Student 15'!$B$2:$H$36</definedName>
    <definedName name="_xlnm.Print_Area" localSheetId="17">'Student 16'!$B$2:$H$36</definedName>
    <definedName name="_xlnm.Print_Area" localSheetId="18">'Student 17'!$B$2:$H$36</definedName>
    <definedName name="_xlnm.Print_Area" localSheetId="19">'Student 18'!$B$2:$H$36</definedName>
    <definedName name="_xlnm.Print_Area" localSheetId="20">'Student 19'!$B$2:$H$36</definedName>
    <definedName name="_xlnm.Print_Area" localSheetId="3">'Student 2'!$B$2:$H$36</definedName>
    <definedName name="_xlnm.Print_Area" localSheetId="21">'Student 20'!$B$2:$H$36</definedName>
    <definedName name="_xlnm.Print_Area" localSheetId="22">'Student 21'!$B$2:$H$36</definedName>
    <definedName name="_xlnm.Print_Area" localSheetId="23">'Student 22'!$B$2:$H$36</definedName>
    <definedName name="_xlnm.Print_Area" localSheetId="24">'Student 23'!$B$2:$H$36</definedName>
    <definedName name="_xlnm.Print_Area" localSheetId="25">'Student 24'!$B$2:$H$36</definedName>
    <definedName name="_xlnm.Print_Area" localSheetId="4">'Student 3'!$B$2:$H$36</definedName>
    <definedName name="_xlnm.Print_Area" localSheetId="5">'Student 4'!$B$2:$H$36</definedName>
    <definedName name="_xlnm.Print_Area" localSheetId="6">'Student 5'!$B$2:$H$36</definedName>
    <definedName name="_xlnm.Print_Area" localSheetId="7">'Student 6'!$B$2:$H$36</definedName>
    <definedName name="_xlnm.Print_Area" localSheetId="8">'Student 7'!$B$2:$H$36</definedName>
    <definedName name="_xlnm.Print_Area" localSheetId="9">'Student 8'!$B$2:$H$36</definedName>
    <definedName name="_xlnm.Print_Area" localSheetId="10">'Student 9'!$B$2:$H$36</definedName>
    <definedName name="Z_FEACBD6E_D798_11D2_8A04_008013311C6E_.wvu.PrintArea" localSheetId="0" hidden="1">Blank!$B$2:$H$38</definedName>
    <definedName name="Z_FEACBD6E_D798_11D2_8A04_008013311C6E_.wvu.PrintArea" localSheetId="1" hidden="1">'Dept Totals'!$B$2:$H$36</definedName>
    <definedName name="Z_FEACBD6E_D798_11D2_8A04_008013311C6E_.wvu.PrintArea" localSheetId="2" hidden="1">'Student 1'!$B$2:$H$36</definedName>
    <definedName name="Z_FEACBD6E_D798_11D2_8A04_008013311C6E_.wvu.PrintArea" localSheetId="11" hidden="1">'Student 10'!$B$2:$H$36</definedName>
    <definedName name="Z_FEACBD6E_D798_11D2_8A04_008013311C6E_.wvu.PrintArea" localSheetId="12" hidden="1">'Student 11'!$B$2:$H$36</definedName>
    <definedName name="Z_FEACBD6E_D798_11D2_8A04_008013311C6E_.wvu.PrintArea" localSheetId="13" hidden="1">'Student 12'!$B$2:$H$36</definedName>
    <definedName name="Z_FEACBD6E_D798_11D2_8A04_008013311C6E_.wvu.PrintArea" localSheetId="14" hidden="1">'Student 13'!$B$2:$H$36</definedName>
    <definedName name="Z_FEACBD6E_D798_11D2_8A04_008013311C6E_.wvu.PrintArea" localSheetId="15" hidden="1">'Student 14'!$B$2:$H$36</definedName>
    <definedName name="Z_FEACBD6E_D798_11D2_8A04_008013311C6E_.wvu.PrintArea" localSheetId="16" hidden="1">'Student 15'!$B$2:$H$36</definedName>
    <definedName name="Z_FEACBD6E_D798_11D2_8A04_008013311C6E_.wvu.PrintArea" localSheetId="17" hidden="1">'Student 16'!$B$2:$H$36</definedName>
    <definedName name="Z_FEACBD6E_D798_11D2_8A04_008013311C6E_.wvu.PrintArea" localSheetId="18" hidden="1">'Student 17'!$B$2:$H$36</definedName>
    <definedName name="Z_FEACBD6E_D798_11D2_8A04_008013311C6E_.wvu.PrintArea" localSheetId="19" hidden="1">'Student 18'!$B$2:$H$36</definedName>
    <definedName name="Z_FEACBD6E_D798_11D2_8A04_008013311C6E_.wvu.PrintArea" localSheetId="20" hidden="1">'Student 19'!$B$2:$H$36</definedName>
    <definedName name="Z_FEACBD6E_D798_11D2_8A04_008013311C6E_.wvu.PrintArea" localSheetId="3" hidden="1">'Student 2'!$B$2:$H$36</definedName>
    <definedName name="Z_FEACBD6E_D798_11D2_8A04_008013311C6E_.wvu.PrintArea" localSheetId="21" hidden="1">'Student 20'!$B$2:$H$36</definedName>
    <definedName name="Z_FEACBD6E_D798_11D2_8A04_008013311C6E_.wvu.PrintArea" localSheetId="22" hidden="1">'Student 21'!$B$2:$H$36</definedName>
    <definedName name="Z_FEACBD6E_D798_11D2_8A04_008013311C6E_.wvu.PrintArea" localSheetId="23" hidden="1">'Student 22'!$B$2:$H$36</definedName>
    <definedName name="Z_FEACBD6E_D798_11D2_8A04_008013311C6E_.wvu.PrintArea" localSheetId="24" hidden="1">'Student 23'!$B$2:$H$36</definedName>
    <definedName name="Z_FEACBD6E_D798_11D2_8A04_008013311C6E_.wvu.PrintArea" localSheetId="25" hidden="1">'Student 24'!$B$2:$H$36</definedName>
    <definedName name="Z_FEACBD6E_D798_11D2_8A04_008013311C6E_.wvu.PrintArea" localSheetId="4" hidden="1">'Student 3'!$B$2:$H$36</definedName>
    <definedName name="Z_FEACBD6E_D798_11D2_8A04_008013311C6E_.wvu.PrintArea" localSheetId="5" hidden="1">'Student 4'!$B$2:$H$36</definedName>
    <definedName name="Z_FEACBD6E_D798_11D2_8A04_008013311C6E_.wvu.PrintArea" localSheetId="6" hidden="1">'Student 5'!$B$2:$H$36</definedName>
    <definedName name="Z_FEACBD6E_D798_11D2_8A04_008013311C6E_.wvu.PrintArea" localSheetId="7" hidden="1">'Student 6'!$B$2:$H$36</definedName>
    <definedName name="Z_FEACBD6E_D798_11D2_8A04_008013311C6E_.wvu.PrintArea" localSheetId="8" hidden="1">'Student 7'!$B$2:$H$36</definedName>
    <definedName name="Z_FEACBD6E_D798_11D2_8A04_008013311C6E_.wvu.PrintArea" localSheetId="9" hidden="1">'Student 8'!$B$2:$H$36</definedName>
    <definedName name="Z_FEACBD6E_D798_11D2_8A04_008013311C6E_.wvu.PrintArea" localSheetId="10" hidden="1">'Student 9'!$B$2:$H$36</definedName>
  </definedNames>
  <calcPr calcId="191029"/>
  <customWorkbookViews>
    <customWorkbookView name="Jolene Larsen - Personal View" guid="{FEACBD6E-D798-11D2-8A04-008013311C6E}" mergeInterval="0" personalView="1" maximized="1" windowWidth="788" windowHeight="372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20" l="1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12" i="20"/>
  <c r="C39" i="40"/>
  <c r="G39" i="40" s="1"/>
  <c r="E36" i="40"/>
  <c r="F35" i="40"/>
  <c r="F34" i="40"/>
  <c r="F3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H8" i="40"/>
  <c r="H4" i="40"/>
  <c r="H7" i="40" s="1"/>
  <c r="C39" i="39"/>
  <c r="G39" i="39" s="1"/>
  <c r="E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H8" i="39"/>
  <c r="H4" i="39"/>
  <c r="H7" i="39" s="1"/>
  <c r="C39" i="38"/>
  <c r="G39" i="38" s="1"/>
  <c r="E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H8" i="38"/>
  <c r="H4" i="38"/>
  <c r="H7" i="38" s="1"/>
  <c r="C39" i="37"/>
  <c r="G39" i="37" s="1"/>
  <c r="E36" i="37"/>
  <c r="F35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H8" i="37"/>
  <c r="H4" i="37"/>
  <c r="H7" i="37" s="1"/>
  <c r="C39" i="36"/>
  <c r="G39" i="36" s="1"/>
  <c r="E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H8" i="36"/>
  <c r="H4" i="36"/>
  <c r="H7" i="36" s="1"/>
  <c r="C39" i="35"/>
  <c r="G39" i="35" s="1"/>
  <c r="E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H8" i="35"/>
  <c r="H4" i="35"/>
  <c r="H7" i="35" s="1"/>
  <c r="C39" i="34"/>
  <c r="G39" i="34" s="1"/>
  <c r="E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H8" i="34"/>
  <c r="H4" i="34"/>
  <c r="H7" i="34" s="1"/>
  <c r="C39" i="33"/>
  <c r="G39" i="33" s="1"/>
  <c r="E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H8" i="33"/>
  <c r="H4" i="33"/>
  <c r="H7" i="33" s="1"/>
  <c r="C39" i="32"/>
  <c r="G39" i="32" s="1"/>
  <c r="E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H8" i="32"/>
  <c r="H4" i="32"/>
  <c r="H7" i="32" s="1"/>
  <c r="C39" i="31"/>
  <c r="G39" i="31" s="1"/>
  <c r="E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H8" i="31"/>
  <c r="H4" i="31"/>
  <c r="H7" i="31" s="1"/>
  <c r="C39" i="30"/>
  <c r="G39" i="30" s="1"/>
  <c r="E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36" i="30" s="1"/>
  <c r="H8" i="30"/>
  <c r="H4" i="30"/>
  <c r="H7" i="30" s="1"/>
  <c r="C39" i="29"/>
  <c r="G39" i="29" s="1"/>
  <c r="E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H8" i="29"/>
  <c r="H4" i="29"/>
  <c r="H7" i="29" s="1"/>
  <c r="C39" i="28"/>
  <c r="G39" i="28" s="1"/>
  <c r="E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H8" i="28"/>
  <c r="H4" i="28"/>
  <c r="H7" i="28" s="1"/>
  <c r="C39" i="27"/>
  <c r="G39" i="27" s="1"/>
  <c r="E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H8" i="27"/>
  <c r="H4" i="27"/>
  <c r="H7" i="27" s="1"/>
  <c r="C39" i="26"/>
  <c r="G39" i="26" s="1"/>
  <c r="E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H8" i="26"/>
  <c r="H4" i="26"/>
  <c r="H7" i="26" s="1"/>
  <c r="C39" i="25"/>
  <c r="G39" i="25" s="1"/>
  <c r="E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H8" i="25"/>
  <c r="H4" i="25"/>
  <c r="H7" i="25" s="1"/>
  <c r="C39" i="24"/>
  <c r="G39" i="24" s="1"/>
  <c r="E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H8" i="24"/>
  <c r="H4" i="24"/>
  <c r="H7" i="24" s="1"/>
  <c r="C39" i="23"/>
  <c r="G39" i="23" s="1"/>
  <c r="E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H8" i="23"/>
  <c r="H4" i="23"/>
  <c r="H7" i="23" s="1"/>
  <c r="C39" i="22"/>
  <c r="G39" i="22" s="1"/>
  <c r="E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H8" i="22"/>
  <c r="H4" i="22"/>
  <c r="H7" i="22" s="1"/>
  <c r="C39" i="21"/>
  <c r="G39" i="21" s="1"/>
  <c r="E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H8" i="21"/>
  <c r="H4" i="21"/>
  <c r="H7" i="21" s="1"/>
  <c r="C39" i="20"/>
  <c r="G39" i="20" s="1"/>
  <c r="H4" i="20"/>
  <c r="C39" i="19"/>
  <c r="G39" i="19" s="1"/>
  <c r="E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H8" i="19"/>
  <c r="H4" i="19"/>
  <c r="H7" i="19" s="1"/>
  <c r="C39" i="18"/>
  <c r="G39" i="18" s="1"/>
  <c r="E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H8" i="18"/>
  <c r="H4" i="18"/>
  <c r="C39" i="17"/>
  <c r="G39" i="17" s="1"/>
  <c r="E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1" i="20" s="1"/>
  <c r="F20" i="17"/>
  <c r="F20" i="20" s="1"/>
  <c r="F19" i="17"/>
  <c r="F18" i="17"/>
  <c r="F17" i="17"/>
  <c r="F16" i="17"/>
  <c r="F15" i="17"/>
  <c r="F14" i="17"/>
  <c r="F13" i="17"/>
  <c r="F12" i="17"/>
  <c r="H8" i="17"/>
  <c r="H4" i="17"/>
  <c r="C39" i="16"/>
  <c r="G39" i="16" s="1"/>
  <c r="E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H8" i="16"/>
  <c r="H4" i="16"/>
  <c r="F36" i="40" l="1"/>
  <c r="F36" i="39"/>
  <c r="F36" i="38"/>
  <c r="H6" i="38" s="1"/>
  <c r="H9" i="38" s="1"/>
  <c r="G38" i="38" s="1"/>
  <c r="G40" i="38" s="1"/>
  <c r="F36" i="37"/>
  <c r="F36" i="36"/>
  <c r="H5" i="35"/>
  <c r="F36" i="34"/>
  <c r="F36" i="33"/>
  <c r="F36" i="32"/>
  <c r="F36" i="31"/>
  <c r="F36" i="29"/>
  <c r="F36" i="28"/>
  <c r="F36" i="27"/>
  <c r="F36" i="26"/>
  <c r="F36" i="25"/>
  <c r="H5" i="25"/>
  <c r="F36" i="24"/>
  <c r="H6" i="24" s="1"/>
  <c r="H9" i="24" s="1"/>
  <c r="G38" i="24" s="1"/>
  <c r="G40" i="24" s="1"/>
  <c r="H5" i="23"/>
  <c r="F36" i="21"/>
  <c r="F24" i="20"/>
  <c r="F23" i="20"/>
  <c r="F25" i="20"/>
  <c r="F22" i="20"/>
  <c r="F36" i="19"/>
  <c r="H6" i="19" s="1"/>
  <c r="H9" i="19" s="1"/>
  <c r="G38" i="19" s="1"/>
  <c r="G40" i="19" s="1"/>
  <c r="F36" i="18"/>
  <c r="F26" i="20"/>
  <c r="F30" i="20"/>
  <c r="F31" i="20"/>
  <c r="F34" i="20"/>
  <c r="F13" i="20"/>
  <c r="F35" i="20"/>
  <c r="F28" i="20"/>
  <c r="F32" i="20"/>
  <c r="F33" i="20"/>
  <c r="F16" i="20"/>
  <c r="F27" i="20"/>
  <c r="F14" i="20"/>
  <c r="F29" i="20"/>
  <c r="F15" i="20"/>
  <c r="F17" i="20"/>
  <c r="F18" i="20"/>
  <c r="F36" i="16"/>
  <c r="H6" i="16" s="1"/>
  <c r="H9" i="16" s="1"/>
  <c r="G38" i="16" s="1"/>
  <c r="G40" i="16" s="1"/>
  <c r="F19" i="20"/>
  <c r="H5" i="28"/>
  <c r="H5" i="27"/>
  <c r="H5" i="16"/>
  <c r="F36" i="35"/>
  <c r="H6" i="35" s="1"/>
  <c r="H9" i="35" s="1"/>
  <c r="G38" i="35" s="1"/>
  <c r="G40" i="35" s="1"/>
  <c r="E36" i="20"/>
  <c r="H5" i="26"/>
  <c r="F12" i="20"/>
  <c r="H5" i="22"/>
  <c r="H5" i="21"/>
  <c r="H5" i="29"/>
  <c r="H5" i="30"/>
  <c r="H5" i="31"/>
  <c r="H5" i="32"/>
  <c r="H5" i="33"/>
  <c r="H5" i="34"/>
  <c r="H5" i="36"/>
  <c r="H5" i="37"/>
  <c r="H5" i="38"/>
  <c r="H5" i="39"/>
  <c r="H5" i="40"/>
  <c r="H6" i="29"/>
  <c r="H9" i="29" s="1"/>
  <c r="G38" i="29" s="1"/>
  <c r="G40" i="29" s="1"/>
  <c r="H6" i="30"/>
  <c r="H9" i="30" s="1"/>
  <c r="G38" i="30" s="1"/>
  <c r="G40" i="30" s="1"/>
  <c r="H6" i="31"/>
  <c r="H9" i="31" s="1"/>
  <c r="G38" i="31" s="1"/>
  <c r="G40" i="31" s="1"/>
  <c r="H6" i="32"/>
  <c r="H9" i="32" s="1"/>
  <c r="G38" i="32" s="1"/>
  <c r="G40" i="32" s="1"/>
  <c r="H6" i="33"/>
  <c r="H9" i="33" s="1"/>
  <c r="G38" i="33" s="1"/>
  <c r="G40" i="33" s="1"/>
  <c r="H6" i="34"/>
  <c r="H9" i="34" s="1"/>
  <c r="G38" i="34" s="1"/>
  <c r="G40" i="34" s="1"/>
  <c r="H6" i="36"/>
  <c r="H9" i="36" s="1"/>
  <c r="G38" i="36" s="1"/>
  <c r="G40" i="36" s="1"/>
  <c r="H6" i="37"/>
  <c r="H9" i="37" s="1"/>
  <c r="G38" i="37" s="1"/>
  <c r="G40" i="37" s="1"/>
  <c r="H6" i="39"/>
  <c r="H9" i="39" s="1"/>
  <c r="G38" i="39" s="1"/>
  <c r="G40" i="39" s="1"/>
  <c r="H6" i="40"/>
  <c r="H9" i="40" s="1"/>
  <c r="G38" i="40" s="1"/>
  <c r="G40" i="40" s="1"/>
  <c r="H6" i="28"/>
  <c r="H9" i="28" s="1"/>
  <c r="G38" i="28" s="1"/>
  <c r="G40" i="28" s="1"/>
  <c r="H6" i="27"/>
  <c r="H9" i="27" s="1"/>
  <c r="G38" i="27" s="1"/>
  <c r="G40" i="27" s="1"/>
  <c r="H6" i="26"/>
  <c r="H9" i="26" s="1"/>
  <c r="G38" i="26" s="1"/>
  <c r="G40" i="26" s="1"/>
  <c r="H6" i="25"/>
  <c r="H9" i="25" s="1"/>
  <c r="G38" i="25" s="1"/>
  <c r="G40" i="25" s="1"/>
  <c r="H5" i="24"/>
  <c r="F36" i="23"/>
  <c r="H6" i="23"/>
  <c r="H9" i="23" s="1"/>
  <c r="G38" i="23" s="1"/>
  <c r="G40" i="23" s="1"/>
  <c r="F36" i="22"/>
  <c r="H6" i="22" s="1"/>
  <c r="H9" i="22" s="1"/>
  <c r="G38" i="22" s="1"/>
  <c r="G40" i="22" s="1"/>
  <c r="H6" i="21"/>
  <c r="H9" i="21" s="1"/>
  <c r="G38" i="21" s="1"/>
  <c r="G40" i="21" s="1"/>
  <c r="H5" i="17"/>
  <c r="F36" i="17"/>
  <c r="H8" i="20"/>
  <c r="H5" i="19"/>
  <c r="H5" i="18"/>
  <c r="H6" i="18"/>
  <c r="H5" i="20" l="1"/>
  <c r="H9" i="18"/>
  <c r="G38" i="18" s="1"/>
  <c r="G40" i="18" s="1"/>
  <c r="H7" i="16"/>
  <c r="H7" i="18"/>
  <c r="F36" i="20"/>
  <c r="H6" i="20" s="1"/>
  <c r="H6" i="17"/>
  <c r="H9" i="17" s="1"/>
  <c r="H7" i="17" s="1"/>
  <c r="G38" i="17" l="1"/>
  <c r="G40" i="17" s="1"/>
  <c r="H9" i="20"/>
  <c r="H4" i="9"/>
  <c r="H7" i="9"/>
  <c r="H9" i="9"/>
  <c r="H5" i="9"/>
  <c r="H8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E38" i="9"/>
  <c r="F38" i="9"/>
  <c r="H6" i="9"/>
  <c r="G38" i="20" l="1"/>
  <c r="G40" i="20" s="1"/>
  <c r="H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Name your sheet here.  (ie. Name, Social Security Number, Employee ID, etc.)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4" authorId="0" shapeId="0" xr:uid="{00000000-0006-0000-0000-000002000000}">
      <text>
        <r>
          <rPr>
            <sz val="8"/>
            <color indexed="81"/>
            <rFont val="Tahoma"/>
            <family val="2"/>
          </rPr>
          <t>Enter the total award amount(s) received.</t>
        </r>
      </text>
    </comment>
    <comment ref="E4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Total SWS award
</t>
        </r>
      </text>
    </comment>
    <comment ref="B5" authorId="0" shapeId="0" xr:uid="{00000000-0006-0000-0000-000004000000}">
      <text>
        <r>
          <rPr>
            <sz val="8"/>
            <color indexed="81"/>
            <rFont val="Tahoma"/>
            <family val="2"/>
          </rPr>
          <t>Enter the term in which this award is active (i.e. fall, winter, spring, full academic year, etc.)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sz val="8"/>
            <color indexed="81"/>
            <rFont val="Tahoma"/>
            <family val="2"/>
          </rPr>
          <t>The student's total net pay.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6" authorId="0" shapeId="0" xr:uid="{00000000-0006-0000-0000-000006000000}">
      <text>
        <r>
          <rPr>
            <sz val="8"/>
            <color indexed="81"/>
            <rFont val="Tahoma"/>
            <family val="2"/>
          </rPr>
          <t>Enter the date upon which this award is no longer valid.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" authorId="0" shapeId="0" xr:uid="{00000000-0006-0000-0000-000007000000}">
      <text>
        <r>
          <rPr>
            <sz val="8"/>
            <color indexed="81"/>
            <rFont val="Tahoma"/>
            <family val="2"/>
          </rPr>
          <t>Calculates the current award amount remaining.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" authorId="0" shapeId="0" xr:uid="{00000000-0006-0000-0000-000008000000}">
      <text>
        <r>
          <rPr>
            <sz val="8"/>
            <color indexed="81"/>
            <rFont val="Tahoma"/>
            <family val="2"/>
          </rPr>
          <t>You must first enter the hourly pay rate in the required column below.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" authorId="0" shapeId="0" xr:uid="{00000000-0006-0000-0000-000009000000}">
      <text>
        <r>
          <rPr>
            <sz val="8"/>
            <color indexed="81"/>
            <rFont val="Tahoma"/>
            <family val="2"/>
          </rPr>
          <t>The total number of hours the student has worked.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9" authorId="0" shapeId="0" xr:uid="{00000000-0006-0000-0000-00000A000000}">
      <text>
        <r>
          <rPr>
            <sz val="8"/>
            <color indexed="81"/>
            <rFont val="Tahoma"/>
            <family val="2"/>
          </rPr>
          <t>Once the student has less than or equal to 15 percent of their total hours remaining, this calculation will turn red.</t>
        </r>
      </text>
    </comment>
    <comment ref="B10" authorId="0" shapeId="0" xr:uid="{00000000-0006-0000-0000-00000B000000}">
      <text>
        <r>
          <rPr>
            <sz val="8"/>
            <color indexed="81"/>
            <rFont val="Tahoma"/>
            <family val="2"/>
          </rPr>
          <t>Enter the current pay period 
(eg.  from mm/dd/yy to mm/dd/yy).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Enter the student's hourly pay rate for this pay period. 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" authorId="0" shapeId="0" xr:uid="{00000000-0006-0000-0000-00000D000000}">
      <text>
        <r>
          <rPr>
            <sz val="8"/>
            <color indexed="81"/>
            <rFont val="Tahoma"/>
            <family val="2"/>
          </rPr>
          <t>Enter the total number of hours the student worked during this pay period.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 shapeId="0" xr:uid="{00000000-0006-0000-0000-00000E000000}">
      <text>
        <r>
          <rPr>
            <sz val="8"/>
            <color indexed="81"/>
            <rFont val="Tahoma"/>
            <family val="2"/>
          </rPr>
          <t>The student's gross pay is calculated here.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8" authorId="0" shapeId="0" xr:uid="{00000000-0006-0000-0000-00000F000000}">
      <text>
        <r>
          <rPr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 shapeId="0" xr:uid="{00000000-0006-0000-0000-000010000000}">
      <text>
        <r>
          <rPr>
            <sz val="8"/>
            <color indexed="81"/>
            <rFont val="Tahoma"/>
            <family val="2"/>
          </rPr>
          <t>The student's total net pay.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974E795A-5D25-4683-8DC5-D7ED8598E5BB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B3449AB0-B6AF-4933-AD31-A63F577FFCA6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B279F5E5-299A-4294-941C-74A3AF77D917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6807714C-0E0A-41A0-857F-788AB8B0DAA0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A5F63D7B-E79D-4CB5-ABBB-622FE132BB15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0538E84B-2808-4D3C-8CF8-D453F3BC4E03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4BD31A33-5F48-4A58-9E70-59A7C3C5508C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9F78C0FF-B188-486D-B228-AA3DDE173EA5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8694790C-3AD6-4F16-B7C9-BC75F777B6AB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C2874292-3D9B-4EA7-82CC-ABA328B73A2C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32D3BF53-5CF2-469A-89C0-E80D2DB0AE84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ADF342A1-FB59-4D8A-BEEF-9BDEAB1218FD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052F4A9B-594B-4641-92E9-0F7DCBC693D3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92E46C69-EB81-41CA-B1C0-3A4DFE5D2056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C9269E27-64D5-415B-8EA0-4A9BEE6D7F70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D037F9FD-75D0-46AD-9EDE-A2E96783AE2B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4F9167C1-4ECF-471A-8D88-DF217756A59D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D8BDDDFA-B668-4086-A464-25526F48C986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2ABD64C9-DB9E-452C-9016-FD85D64CE23E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0F1FBC8C-77C6-469D-B846-880F4516042B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F5AE612E-A693-4B37-9028-2E76AD240816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96DD0B49-474A-4729-96DC-46DF9ABCE9A7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E495698A-1E73-4993-A258-340C187FE393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EC2FEC2D-3911-469D-A77C-D2C1D9FFC650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96D3F214-E4DC-40A6-BF4F-39195924568D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25FB325C-7C54-4772-BA6C-BD66E1F13855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605C36DE-D037-4882-91DD-D3962CB5EA44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656B772F-FCAC-4FC9-AA2E-76769CA3B876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1BC04DB9-B0AA-4D2B-B21B-6B6249EF1722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12137EA5-1882-436D-971A-E1E9843E90E5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67914A94-BBED-4757-8EE4-3B9CBAB5ED2F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B89FB0D3-FE99-4C5E-884B-DB184DD3315A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6D00D504-29D2-46C3-B58E-FD32E30A3B2C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7C7E6B3B-606F-45B6-89D6-D1F789AEDAD1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2DB5FC0D-E21C-4CD0-BC8B-BEC7FDE47D4E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CD9E8885-C107-4F11-9EAB-91E74711045F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AFE8516C-E505-4FA5-B245-A3815D623B10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6209B9D5-3DEF-4395-BCE9-04E50D4A9325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E117FCA1-5253-49E4-A890-F08F25B0B64F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36850637-E8C7-4917-A3AB-B9459013B157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CA6456B2-AA95-458E-B63B-65592D9F353B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A913AC8B-F0B4-48BD-B476-B2608CD6A7DF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2082BA78-20D6-48FD-9B81-3C9CE8FEA44C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5FE840FB-2D2F-4F0F-A0C2-4ABE9B2DF0D0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92AE498B-29F2-4E6F-9AEC-CED6EC8DEE22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86A6F232-EE04-4BE1-8095-5B44BDB38B47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386F3759-ECFA-4394-9B29-BF6C4B15D780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0435D0BA-53BB-49D8-86B3-A006C67EDC4B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Larsen</author>
  </authors>
  <commentList>
    <comment ref="E36" authorId="0" shapeId="0" xr:uid="{12BD77C4-FA24-49D4-AE50-EB617DF57258}">
      <text>
        <r>
          <rPr>
            <b/>
            <sz val="8"/>
            <color indexed="81"/>
            <rFont val="Tahoma"/>
            <family val="2"/>
          </rPr>
          <t>The total number of hours the student has worked.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 xr:uid="{E8A746D6-FDBC-4ABD-BAF0-080CF01ADF53}">
      <text>
        <r>
          <rPr>
            <b/>
            <sz val="8"/>
            <color indexed="81"/>
            <rFont val="Tahoma"/>
            <family val="2"/>
          </rPr>
          <t>The student's total gross pay.</t>
        </r>
      </text>
    </comment>
  </commentList>
</comments>
</file>

<file path=xl/sharedStrings.xml><?xml version="1.0" encoding="utf-8"?>
<sst xmlns="http://schemas.openxmlformats.org/spreadsheetml/2006/main" count="653" uniqueCount="40">
  <si>
    <t>Remaining hrs</t>
  </si>
  <si>
    <t>Today:</t>
  </si>
  <si>
    <t>Approximate hours per week student can work</t>
  </si>
  <si>
    <t>Totals:</t>
  </si>
  <si>
    <t>Student name:</t>
  </si>
  <si>
    <t>Notes:</t>
  </si>
  <si>
    <t>ID #</t>
  </si>
  <si>
    <t>Amount paid</t>
  </si>
  <si>
    <t>Supervisor:</t>
  </si>
  <si>
    <t>Work study award amount:</t>
  </si>
  <si>
    <t>Award term:</t>
  </si>
  <si>
    <t>Date award ends:</t>
  </si>
  <si>
    <t>Cumulative earnings:</t>
  </si>
  <si>
    <t>Total award remaining:</t>
  </si>
  <si>
    <t>Estimated hours available to work:</t>
  </si>
  <si>
    <t>Cumulative hours worked to date:</t>
  </si>
  <si>
    <t>Estimated hours remaining:</t>
  </si>
  <si>
    <t>Comments</t>
  </si>
  <si>
    <t>Pay period</t>
  </si>
  <si>
    <t>From:</t>
  </si>
  <si>
    <t>To:</t>
  </si>
  <si>
    <t>Hourly pay rate</t>
  </si>
  <si>
    <t>Hours worked</t>
  </si>
  <si>
    <t>Award type:</t>
  </si>
  <si>
    <t>FWS &amp; SWS Workstudy</t>
  </si>
  <si>
    <t>Award year:</t>
  </si>
  <si>
    <t>Department:</t>
  </si>
  <si>
    <t>Department work study budget amount:</t>
  </si>
  <si>
    <t>Total Department budget received:</t>
  </si>
  <si>
    <t>Total dept budget remaining:</t>
  </si>
  <si>
    <t>Total hours worked in dept</t>
  </si>
  <si>
    <t>Approximate hours per week department can schedule students to work:</t>
  </si>
  <si>
    <t>Remaining department hours:</t>
  </si>
  <si>
    <t>Remaining hours:</t>
  </si>
  <si>
    <t>Approximate hours per week student can work:</t>
  </si>
  <si>
    <t>See each student's tab for their hourly pay rate</t>
  </si>
  <si>
    <t>AY 26-27</t>
  </si>
  <si>
    <t># of weeks until June 30th, 2027:</t>
  </si>
  <si>
    <t>2026-2027 aid year</t>
  </si>
  <si>
    <t># of weeks until June 30th,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</si>
</sst>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0.00_);[Red]\(0.00\)"/>
    <numFmt numFmtId="166" formatCode="_(* #,##0.0_);_(* \(#,##0.0\);_(* &quot;-&quot;?_);_(@_)"/>
    <numFmt numFmtId="167" formatCode="0.0_);[Red]\(0.0\)"/>
    <numFmt numFmtId="168" formatCode="#,##0.0_);\(#,##0.0\)"/>
    <numFmt numFmtId="169" formatCode="0.0"/>
  </numFmts>
  <fonts count="1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000000"/>
      <name val="Segoe UI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4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7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119">
    <border>
      <left/>
      <right/>
      <top/>
      <bottom/>
      <diagonal/>
    </border>
    <border>
      <left style="thick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ck">
        <color indexed="8"/>
      </left>
      <right/>
      <top style="medium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/>
      <right style="thick">
        <color indexed="8"/>
      </right>
      <top style="hair">
        <color indexed="8"/>
      </top>
      <bottom/>
      <diagonal/>
    </border>
    <border>
      <left/>
      <right style="thick">
        <color indexed="8"/>
      </right>
      <top style="medium">
        <color indexed="8"/>
      </top>
      <bottom/>
      <diagonal/>
    </border>
    <border>
      <left style="hair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ck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ck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/>
      <right/>
      <top style="hair">
        <color indexed="64"/>
      </top>
      <bottom style="thick">
        <color indexed="8"/>
      </bottom>
      <diagonal/>
    </border>
    <border>
      <left/>
      <right style="thick">
        <color indexed="8"/>
      </right>
      <top style="hair">
        <color indexed="64"/>
      </top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thin">
        <color indexed="64"/>
      </bottom>
      <diagonal/>
    </border>
    <border>
      <left/>
      <right style="thick">
        <color indexed="8"/>
      </right>
      <top style="medium">
        <color indexed="8"/>
      </top>
      <bottom style="thin">
        <color indexed="64"/>
      </bottom>
      <diagonal/>
    </border>
    <border>
      <left style="thick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/>
      <right style="medium">
        <color indexed="64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2">
    <xf numFmtId="0" fontId="0" fillId="0" borderId="0" xfId="0"/>
    <xf numFmtId="14" fontId="2" fillId="2" borderId="1" xfId="0" applyNumberFormat="1" applyFont="1" applyFill="1" applyBorder="1" applyProtection="1">
      <protection locked="0"/>
    </xf>
    <xf numFmtId="44" fontId="2" fillId="2" borderId="2" xfId="2" applyFont="1" applyFill="1" applyBorder="1" applyProtection="1">
      <protection locked="0"/>
    </xf>
    <xf numFmtId="43" fontId="2" fillId="2" borderId="2" xfId="1" applyFont="1" applyFill="1" applyBorder="1" applyProtection="1">
      <protection locked="0"/>
    </xf>
    <xf numFmtId="44" fontId="2" fillId="2" borderId="3" xfId="2" applyFont="1" applyFill="1" applyBorder="1" applyProtection="1">
      <protection locked="0"/>
    </xf>
    <xf numFmtId="43" fontId="2" fillId="2" borderId="3" xfId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2" fillId="2" borderId="5" xfId="0" applyNumberFormat="1" applyFont="1" applyFill="1" applyBorder="1" applyProtection="1">
      <protection locked="0"/>
    </xf>
    <xf numFmtId="44" fontId="2" fillId="2" borderId="6" xfId="2" applyFont="1" applyFill="1" applyBorder="1" applyProtection="1">
      <protection locked="0"/>
    </xf>
    <xf numFmtId="43" fontId="2" fillId="2" borderId="6" xfId="1" applyFont="1" applyFill="1" applyBorder="1" applyProtection="1">
      <protection locked="0"/>
    </xf>
    <xf numFmtId="44" fontId="2" fillId="3" borderId="7" xfId="2" applyFont="1" applyFill="1" applyBorder="1" applyProtection="1">
      <protection hidden="1"/>
    </xf>
    <xf numFmtId="44" fontId="2" fillId="3" borderId="8" xfId="2" applyFont="1" applyFill="1" applyBorder="1" applyProtection="1">
      <protection hidden="1"/>
    </xf>
    <xf numFmtId="44" fontId="2" fillId="3" borderId="9" xfId="2" applyFont="1" applyFill="1" applyBorder="1" applyProtection="1">
      <protection hidden="1"/>
    </xf>
    <xf numFmtId="44" fontId="4" fillId="3" borderId="10" xfId="2" applyFont="1" applyFill="1" applyBorder="1" applyProtection="1">
      <protection hidden="1"/>
    </xf>
    <xf numFmtId="0" fontId="4" fillId="3" borderId="11" xfId="0" applyFont="1" applyFill="1" applyBorder="1" applyProtection="1">
      <protection hidden="1"/>
    </xf>
    <xf numFmtId="0" fontId="4" fillId="3" borderId="12" xfId="0" applyFont="1" applyFill="1" applyBorder="1" applyProtection="1">
      <protection hidden="1"/>
    </xf>
    <xf numFmtId="43" fontId="4" fillId="3" borderId="12" xfId="0" applyNumberFormat="1" applyFont="1" applyFill="1" applyBorder="1" applyProtection="1">
      <protection hidden="1"/>
    </xf>
    <xf numFmtId="44" fontId="2" fillId="3" borderId="13" xfId="2" applyFont="1" applyFill="1" applyBorder="1" applyProtection="1">
      <protection hidden="1"/>
    </xf>
    <xf numFmtId="165" fontId="0" fillId="3" borderId="14" xfId="0" applyNumberFormat="1" applyFill="1" applyBorder="1" applyAlignment="1" applyProtection="1">
      <alignment horizontal="right"/>
      <protection hidden="1"/>
    </xf>
    <xf numFmtId="39" fontId="11" fillId="3" borderId="15" xfId="0" applyNumberFormat="1" applyFont="1" applyFill="1" applyBorder="1" applyAlignment="1" applyProtection="1">
      <alignment horizontal="right"/>
      <protection hidden="1"/>
    </xf>
    <xf numFmtId="0" fontId="4" fillId="3" borderId="16" xfId="0" applyFont="1" applyFill="1" applyBorder="1" applyProtection="1">
      <protection hidden="1"/>
    </xf>
    <xf numFmtId="44" fontId="11" fillId="3" borderId="17" xfId="0" applyNumberFormat="1" applyFont="1" applyFill="1" applyBorder="1" applyProtection="1">
      <protection hidden="1"/>
    </xf>
    <xf numFmtId="43" fontId="2" fillId="3" borderId="13" xfId="0" applyNumberFormat="1" applyFont="1" applyFill="1" applyBorder="1" applyProtection="1">
      <protection hidden="1"/>
    </xf>
    <xf numFmtId="0" fontId="2" fillId="4" borderId="0" xfId="0" applyFont="1" applyFill="1"/>
    <xf numFmtId="0" fontId="2" fillId="4" borderId="0" xfId="0" applyFont="1" applyFill="1" applyBorder="1"/>
    <xf numFmtId="0" fontId="5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4" fillId="4" borderId="0" xfId="0" applyFont="1" applyFill="1"/>
    <xf numFmtId="0" fontId="2" fillId="2" borderId="18" xfId="0" applyNumberFormat="1" applyFont="1" applyFill="1" applyBorder="1" applyProtection="1">
      <protection locked="0"/>
    </xf>
    <xf numFmtId="0" fontId="2" fillId="2" borderId="19" xfId="0" applyNumberFormat="1" applyFont="1" applyFill="1" applyBorder="1" applyProtection="1">
      <protection locked="0"/>
    </xf>
    <xf numFmtId="14" fontId="2" fillId="2" borderId="20" xfId="0" applyNumberFormat="1" applyFont="1" applyFill="1" applyBorder="1" applyProtection="1">
      <protection locked="0"/>
    </xf>
    <xf numFmtId="14" fontId="2" fillId="2" borderId="21" xfId="0" applyNumberFormat="1" applyFont="1" applyFill="1" applyBorder="1" applyProtection="1">
      <protection locked="0"/>
    </xf>
    <xf numFmtId="14" fontId="2" fillId="2" borderId="22" xfId="0" applyNumberFormat="1" applyFont="1" applyFill="1" applyBorder="1" applyProtection="1">
      <protection locked="0"/>
    </xf>
    <xf numFmtId="14" fontId="2" fillId="2" borderId="18" xfId="0" applyNumberFormat="1" applyFont="1" applyFill="1" applyBorder="1" applyProtection="1">
      <protection locked="0"/>
    </xf>
    <xf numFmtId="164" fontId="2" fillId="5" borderId="23" xfId="0" applyNumberFormat="1" applyFont="1" applyFill="1" applyBorder="1" applyAlignment="1" applyProtection="1">
      <alignment horizontal="right"/>
      <protection locked="0"/>
    </xf>
    <xf numFmtId="7" fontId="2" fillId="3" borderId="14" xfId="2" applyNumberFormat="1" applyFont="1" applyFill="1" applyBorder="1" applyProtection="1">
      <protection hidden="1"/>
    </xf>
    <xf numFmtId="14" fontId="2" fillId="6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7" borderId="24" xfId="0" applyFont="1" applyFill="1" applyBorder="1" applyAlignment="1" applyProtection="1">
      <alignment horizontal="left"/>
      <protection hidden="1"/>
    </xf>
    <xf numFmtId="0" fontId="0" fillId="7" borderId="25" xfId="0" applyFill="1" applyBorder="1" applyProtection="1">
      <protection hidden="1"/>
    </xf>
    <xf numFmtId="7" fontId="2" fillId="5" borderId="26" xfId="2" applyNumberFormat="1" applyFont="1" applyFill="1" applyBorder="1" applyProtection="1">
      <protection locked="0"/>
    </xf>
    <xf numFmtId="14" fontId="2" fillId="5" borderId="27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8" borderId="24" xfId="0" applyFont="1" applyFill="1" applyBorder="1" applyAlignment="1" applyProtection="1">
      <alignment horizontal="left" vertical="center" wrapText="1"/>
      <protection hidden="1"/>
    </xf>
    <xf numFmtId="0" fontId="11" fillId="8" borderId="25" xfId="0" applyFont="1" applyFill="1" applyBorder="1" applyAlignment="1" applyProtection="1">
      <alignment horizontal="left" vertical="center" wrapText="1"/>
      <protection hidden="1"/>
    </xf>
    <xf numFmtId="43" fontId="2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7" fontId="2" fillId="9" borderId="76" xfId="2" applyNumberFormat="1" applyFont="1" applyFill="1" applyBorder="1" applyAlignment="1" applyProtection="1">
      <alignment horizontal="left" vertical="center" wrapText="1"/>
      <protection locked="0"/>
    </xf>
    <xf numFmtId="7" fontId="2" fillId="10" borderId="46" xfId="2" applyNumberFormat="1" applyFont="1" applyFill="1" applyBorder="1" applyAlignment="1" applyProtection="1">
      <alignment horizontal="left" vertical="center" wrapText="1"/>
      <protection hidden="1"/>
    </xf>
    <xf numFmtId="164" fontId="2" fillId="9" borderId="76" xfId="0" applyNumberFormat="1" applyFont="1" applyFill="1" applyBorder="1" applyAlignment="1" applyProtection="1">
      <alignment horizontal="left" vertical="center" wrapText="1"/>
      <protection locked="0"/>
    </xf>
    <xf numFmtId="44" fontId="2" fillId="10" borderId="46" xfId="2" applyFont="1" applyFill="1" applyBorder="1" applyAlignment="1" applyProtection="1">
      <alignment horizontal="left" vertical="center" wrapText="1"/>
      <protection hidden="1"/>
    </xf>
    <xf numFmtId="14" fontId="4" fillId="9" borderId="76" xfId="0" applyNumberFormat="1" applyFont="1" applyFill="1" applyBorder="1" applyAlignment="1" applyProtection="1">
      <alignment horizontal="left" vertical="center" wrapText="1"/>
      <protection locked="0"/>
    </xf>
    <xf numFmtId="44" fontId="11" fillId="10" borderId="46" xfId="0" applyNumberFormat="1" applyFont="1" applyFill="1" applyBorder="1" applyAlignment="1" applyProtection="1">
      <alignment horizontal="left" vertical="center" wrapText="1"/>
      <protection hidden="1"/>
    </xf>
    <xf numFmtId="168" fontId="11" fillId="10" borderId="15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8" borderId="32" xfId="0" applyFont="1" applyFill="1" applyBorder="1" applyAlignment="1" applyProtection="1">
      <alignment horizontal="center" vertical="center" wrapText="1"/>
      <protection hidden="1"/>
    </xf>
    <xf numFmtId="0" fontId="4" fillId="8" borderId="33" xfId="0" applyFont="1" applyFill="1" applyBorder="1" applyAlignment="1" applyProtection="1">
      <alignment horizontal="center" vertical="center" wrapText="1"/>
      <protection hidden="1"/>
    </xf>
    <xf numFmtId="0" fontId="2" fillId="2" borderId="78" xfId="0" applyFont="1" applyFill="1" applyBorder="1" applyAlignment="1" applyProtection="1">
      <alignment horizontal="left" vertical="center" wrapText="1"/>
      <protection locked="0"/>
    </xf>
    <xf numFmtId="44" fontId="2" fillId="2" borderId="79" xfId="2" applyFont="1" applyFill="1" applyBorder="1" applyAlignment="1" applyProtection="1">
      <alignment horizontal="left" vertical="center" wrapText="1"/>
      <protection locked="0"/>
    </xf>
    <xf numFmtId="43" fontId="2" fillId="2" borderId="79" xfId="1" applyFont="1" applyFill="1" applyBorder="1" applyAlignment="1" applyProtection="1">
      <alignment horizontal="left" vertical="center" wrapText="1"/>
      <protection locked="0"/>
    </xf>
    <xf numFmtId="0" fontId="2" fillId="5" borderId="79" xfId="2" applyNumberFormat="1" applyFont="1" applyFill="1" applyBorder="1" applyAlignment="1" applyProtection="1">
      <alignment horizontal="left" vertical="center" wrapText="1"/>
      <protection locked="0"/>
    </xf>
    <xf numFmtId="0" fontId="0" fillId="5" borderId="80" xfId="2" applyNumberFormat="1" applyFont="1" applyFill="1" applyBorder="1" applyAlignment="1" applyProtection="1">
      <alignment horizontal="left" vertical="center" wrapText="1"/>
      <protection locked="0"/>
    </xf>
    <xf numFmtId="0" fontId="2" fillId="2" borderId="81" xfId="0" applyFont="1" applyFill="1" applyBorder="1" applyAlignment="1" applyProtection="1">
      <alignment horizontal="left" vertical="center" wrapText="1"/>
      <protection locked="0"/>
    </xf>
    <xf numFmtId="14" fontId="2" fillId="2" borderId="81" xfId="1" applyNumberFormat="1" applyFont="1" applyFill="1" applyBorder="1" applyAlignment="1" applyProtection="1">
      <alignment horizontal="left" vertical="center" wrapText="1"/>
      <protection locked="0"/>
    </xf>
    <xf numFmtId="44" fontId="2" fillId="2" borderId="83" xfId="2" applyFont="1" applyFill="1" applyBorder="1" applyAlignment="1" applyProtection="1">
      <alignment horizontal="left" vertical="center" wrapText="1"/>
      <protection locked="0"/>
    </xf>
    <xf numFmtId="43" fontId="2" fillId="2" borderId="83" xfId="1" applyFont="1" applyFill="1" applyBorder="1" applyAlignment="1" applyProtection="1">
      <alignment horizontal="left" vertical="center" wrapText="1"/>
      <protection locked="0"/>
    </xf>
    <xf numFmtId="0" fontId="2" fillId="5" borderId="83" xfId="2" applyNumberFormat="1" applyFont="1" applyFill="1" applyBorder="1" applyAlignment="1" applyProtection="1">
      <alignment horizontal="left" vertical="center" wrapText="1"/>
      <protection locked="0"/>
    </xf>
    <xf numFmtId="0" fontId="0" fillId="5" borderId="84" xfId="2" applyNumberFormat="1" applyFont="1" applyFill="1" applyBorder="1" applyAlignment="1" applyProtection="1">
      <alignment horizontal="left" vertical="center" wrapText="1"/>
      <protection locked="0"/>
    </xf>
    <xf numFmtId="0" fontId="2" fillId="2" borderId="85" xfId="0" applyFont="1" applyFill="1" applyBorder="1" applyAlignment="1" applyProtection="1">
      <alignment horizontal="left" vertical="center" wrapText="1"/>
      <protection locked="0"/>
    </xf>
    <xf numFmtId="14" fontId="2" fillId="2" borderId="85" xfId="1" applyNumberFormat="1" applyFont="1" applyFill="1" applyBorder="1" applyAlignment="1" applyProtection="1">
      <alignment horizontal="left" vertical="center" wrapText="1"/>
      <protection locked="0"/>
    </xf>
    <xf numFmtId="39" fontId="0" fillId="5" borderId="86" xfId="2" applyNumberFormat="1" applyFont="1" applyFill="1" applyBorder="1" applyAlignment="1" applyProtection="1">
      <alignment horizontal="left" vertical="center" wrapText="1"/>
      <protection locked="0"/>
    </xf>
    <xf numFmtId="0" fontId="0" fillId="5" borderId="86" xfId="2" applyNumberFormat="1" applyFont="1" applyFill="1" applyBorder="1" applyAlignment="1" applyProtection="1">
      <alignment horizontal="left" vertical="center" wrapText="1"/>
      <protection locked="0"/>
    </xf>
    <xf numFmtId="2" fontId="0" fillId="5" borderId="86" xfId="2" applyNumberFormat="1" applyFont="1" applyFill="1" applyBorder="1" applyAlignment="1" applyProtection="1">
      <alignment horizontal="left" vertical="center" wrapText="1"/>
      <protection locked="0"/>
    </xf>
    <xf numFmtId="39" fontId="2" fillId="11" borderId="88" xfId="2" applyNumberFormat="1" applyFont="1" applyFill="1" applyBorder="1" applyAlignment="1" applyProtection="1">
      <alignment horizontal="left" vertical="center" wrapText="1"/>
      <protection locked="0"/>
    </xf>
    <xf numFmtId="169" fontId="2" fillId="12" borderId="88" xfId="2" applyNumberFormat="1" applyFont="1" applyFill="1" applyBorder="1" applyAlignment="1" applyProtection="1">
      <alignment horizontal="left" vertical="center" wrapText="1"/>
      <protection locked="0"/>
    </xf>
    <xf numFmtId="166" fontId="2" fillId="10" borderId="75" xfId="0" applyNumberFormat="1" applyFont="1" applyFill="1" applyBorder="1" applyAlignment="1" applyProtection="1">
      <alignment horizontal="left" vertical="center" wrapText="1"/>
      <protection hidden="1"/>
    </xf>
    <xf numFmtId="167" fontId="1" fillId="10" borderId="94" xfId="0" applyNumberFormat="1" applyFont="1" applyFill="1" applyBorder="1" applyAlignment="1" applyProtection="1">
      <alignment horizontal="left" vertical="center" wrapText="1"/>
      <protection hidden="1"/>
    </xf>
    <xf numFmtId="14" fontId="15" fillId="9" borderId="95" xfId="0" applyNumberFormat="1" applyFont="1" applyFill="1" applyBorder="1" applyAlignment="1" applyProtection="1">
      <alignment horizontal="left" vertical="center" wrapText="1"/>
      <protection locked="0"/>
    </xf>
    <xf numFmtId="14" fontId="15" fillId="9" borderId="96" xfId="0" applyNumberFormat="1" applyFont="1" applyFill="1" applyBorder="1" applyAlignment="1" applyProtection="1">
      <alignment horizontal="left" vertical="center" wrapText="1"/>
      <protection locked="0"/>
    </xf>
    <xf numFmtId="44" fontId="2" fillId="9" borderId="97" xfId="2" applyFont="1" applyFill="1" applyBorder="1" applyAlignment="1" applyProtection="1">
      <alignment horizontal="left" vertical="center" wrapText="1"/>
      <protection locked="0"/>
    </xf>
    <xf numFmtId="43" fontId="2" fillId="9" borderId="97" xfId="1" applyFont="1" applyFill="1" applyBorder="1" applyAlignment="1" applyProtection="1">
      <alignment horizontal="left" vertical="center" wrapText="1"/>
      <protection locked="0"/>
    </xf>
    <xf numFmtId="44" fontId="2" fillId="10" borderId="98" xfId="2" applyFont="1" applyFill="1" applyBorder="1" applyAlignment="1" applyProtection="1">
      <alignment horizontal="left" vertical="center" wrapText="1"/>
      <protection hidden="1"/>
    </xf>
    <xf numFmtId="14" fontId="15" fillId="9" borderId="101" xfId="0" applyNumberFormat="1" applyFont="1" applyFill="1" applyBorder="1" applyAlignment="1" applyProtection="1">
      <alignment horizontal="left" vertical="center" wrapText="1"/>
      <protection locked="0"/>
    </xf>
    <xf numFmtId="14" fontId="15" fillId="9" borderId="102" xfId="0" applyNumberFormat="1" applyFont="1" applyFill="1" applyBorder="1" applyAlignment="1" applyProtection="1">
      <alignment horizontal="left" vertical="center" wrapText="1"/>
      <protection locked="0"/>
    </xf>
    <xf numFmtId="44" fontId="2" fillId="9" borderId="103" xfId="2" applyFont="1" applyFill="1" applyBorder="1" applyAlignment="1" applyProtection="1">
      <alignment horizontal="left" vertical="center" wrapText="1"/>
      <protection locked="0"/>
    </xf>
    <xf numFmtId="43" fontId="2" fillId="9" borderId="103" xfId="1" applyFont="1" applyFill="1" applyBorder="1" applyAlignment="1" applyProtection="1">
      <alignment horizontal="left" vertical="center" wrapText="1"/>
      <protection locked="0"/>
    </xf>
    <xf numFmtId="44" fontId="2" fillId="10" borderId="104" xfId="2" applyFont="1" applyFill="1" applyBorder="1" applyAlignment="1" applyProtection="1">
      <alignment horizontal="left" vertical="center" wrapText="1"/>
      <protection hidden="1"/>
    </xf>
    <xf numFmtId="14" fontId="11" fillId="9" borderId="102" xfId="0" applyNumberFormat="1" applyFont="1" applyFill="1" applyBorder="1" applyAlignment="1" applyProtection="1">
      <alignment horizontal="left" vertical="center" wrapText="1"/>
      <protection locked="0"/>
    </xf>
    <xf numFmtId="43" fontId="4" fillId="10" borderId="110" xfId="0" applyNumberFormat="1" applyFont="1" applyFill="1" applyBorder="1" applyAlignment="1" applyProtection="1">
      <alignment horizontal="left" vertical="center" wrapText="1"/>
      <protection hidden="1"/>
    </xf>
    <xf numFmtId="44" fontId="4" fillId="10" borderId="111" xfId="2" applyFont="1" applyFill="1" applyBorder="1" applyAlignment="1" applyProtection="1">
      <alignment horizontal="left" vertical="center" wrapText="1"/>
      <protection hidden="1"/>
    </xf>
    <xf numFmtId="7" fontId="4" fillId="9" borderId="76" xfId="2" applyNumberFormat="1" applyFont="1" applyFill="1" applyBorder="1" applyAlignment="1" applyProtection="1">
      <alignment horizontal="left" vertical="center" wrapText="1"/>
      <protection locked="0"/>
    </xf>
    <xf numFmtId="168" fontId="16" fillId="10" borderId="15" xfId="0" applyNumberFormat="1" applyFont="1" applyFill="1" applyBorder="1" applyAlignment="1" applyProtection="1">
      <alignment horizontal="left" vertical="center" wrapText="1"/>
      <protection hidden="1"/>
    </xf>
    <xf numFmtId="2" fontId="5" fillId="11" borderId="88" xfId="2" applyNumberFormat="1" applyFont="1" applyFill="1" applyBorder="1" applyAlignment="1" applyProtection="1">
      <alignment horizontal="left" vertical="center" wrapText="1"/>
      <protection locked="0"/>
    </xf>
    <xf numFmtId="2" fontId="17" fillId="11" borderId="88" xfId="2" applyNumberFormat="1" applyFont="1" applyFill="1" applyBorder="1" applyAlignment="1" applyProtection="1">
      <alignment horizontal="left" vertical="center" wrapText="1"/>
      <protection locked="0"/>
    </xf>
    <xf numFmtId="2" fontId="1" fillId="10" borderId="75" xfId="0" applyNumberFormat="1" applyFont="1" applyFill="1" applyBorder="1" applyAlignment="1" applyProtection="1">
      <alignment horizontal="left" vertical="center" wrapText="1"/>
      <protection hidden="1"/>
    </xf>
    <xf numFmtId="43" fontId="2" fillId="13" borderId="113" xfId="1" applyFont="1" applyFill="1" applyBorder="1" applyAlignment="1" applyProtection="1">
      <alignment horizontal="left" vertical="center" wrapText="1"/>
      <protection locked="0"/>
    </xf>
    <xf numFmtId="43" fontId="2" fillId="13" borderId="114" xfId="1" applyFont="1" applyFill="1" applyBorder="1" applyAlignment="1" applyProtection="1">
      <alignment horizontal="left" vertical="center" wrapText="1"/>
      <protection locked="0"/>
    </xf>
    <xf numFmtId="43" fontId="2" fillId="13" borderId="74" xfId="1" applyFont="1" applyFill="1" applyBorder="1" applyAlignment="1" applyProtection="1">
      <alignment horizontal="left" vertical="center" wrapText="1"/>
      <protection locked="0"/>
    </xf>
    <xf numFmtId="44" fontId="2" fillId="13" borderId="113" xfId="1" applyNumberFormat="1" applyFont="1" applyFill="1" applyBorder="1" applyAlignment="1" applyProtection="1">
      <alignment horizontal="left" vertical="center" wrapText="1"/>
      <protection locked="0"/>
    </xf>
    <xf numFmtId="43" fontId="2" fillId="2" borderId="115" xfId="1" applyFont="1" applyFill="1" applyBorder="1" applyAlignment="1" applyProtection="1">
      <alignment horizontal="left" vertical="center" wrapText="1"/>
      <protection locked="0"/>
    </xf>
    <xf numFmtId="44" fontId="2" fillId="13" borderId="74" xfId="1" applyNumberFormat="1" applyFont="1" applyFill="1" applyBorder="1" applyAlignment="1" applyProtection="1">
      <alignment horizontal="left" vertical="center" wrapText="1"/>
      <protection locked="0"/>
    </xf>
    <xf numFmtId="44" fontId="2" fillId="13" borderId="116" xfId="1" applyNumberFormat="1" applyFont="1" applyFill="1" applyBorder="1" applyAlignment="1" applyProtection="1">
      <alignment horizontal="left" vertical="center" wrapText="1"/>
      <protection locked="0"/>
    </xf>
    <xf numFmtId="0" fontId="2" fillId="5" borderId="28" xfId="2" applyNumberFormat="1" applyFont="1" applyFill="1" applyBorder="1" applyAlignment="1" applyProtection="1">
      <alignment horizontal="left"/>
      <protection locked="0"/>
    </xf>
    <xf numFmtId="0" fontId="0" fillId="5" borderId="29" xfId="2" applyNumberFormat="1" applyFont="1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center"/>
      <protection hidden="1"/>
    </xf>
    <xf numFmtId="0" fontId="0" fillId="7" borderId="0" xfId="0" applyFill="1" applyBorder="1" applyAlignment="1" applyProtection="1">
      <alignment horizontal="center"/>
      <protection hidden="1"/>
    </xf>
    <xf numFmtId="0" fontId="4" fillId="7" borderId="66" xfId="0" applyFont="1" applyFill="1" applyBorder="1" applyAlignment="1" applyProtection="1">
      <alignment horizontal="center"/>
      <protection hidden="1"/>
    </xf>
    <xf numFmtId="0" fontId="4" fillId="7" borderId="49" xfId="0" applyFont="1" applyFill="1" applyBorder="1" applyAlignment="1" applyProtection="1">
      <alignment horizontal="center"/>
      <protection hidden="1"/>
    </xf>
    <xf numFmtId="0" fontId="4" fillId="7" borderId="67" xfId="0" applyFont="1" applyFill="1" applyBorder="1" applyAlignment="1" applyProtection="1">
      <alignment horizontal="center"/>
      <protection hidden="1"/>
    </xf>
    <xf numFmtId="0" fontId="4" fillId="7" borderId="68" xfId="0" applyFont="1" applyFill="1" applyBorder="1" applyAlignment="1" applyProtection="1">
      <alignment horizontal="center"/>
      <protection hidden="1"/>
    </xf>
    <xf numFmtId="0" fontId="0" fillId="5" borderId="30" xfId="0" applyFill="1" applyBorder="1" applyAlignment="1" applyProtection="1">
      <alignment horizontal="left" wrapText="1"/>
      <protection locked="0"/>
    </xf>
    <xf numFmtId="0" fontId="0" fillId="5" borderId="61" xfId="0" applyFill="1" applyBorder="1" applyAlignment="1" applyProtection="1">
      <alignment horizontal="left" wrapText="1"/>
      <protection locked="0"/>
    </xf>
    <xf numFmtId="0" fontId="0" fillId="5" borderId="69" xfId="0" applyFill="1" applyBorder="1" applyAlignment="1" applyProtection="1">
      <alignment horizontal="left" wrapText="1"/>
      <protection locked="0"/>
    </xf>
    <xf numFmtId="0" fontId="0" fillId="5" borderId="5" xfId="0" applyFill="1" applyBorder="1" applyAlignment="1" applyProtection="1">
      <alignment horizontal="left" wrapText="1"/>
      <protection locked="0"/>
    </xf>
    <xf numFmtId="0" fontId="0" fillId="5" borderId="0" xfId="0" applyFill="1" applyBorder="1" applyAlignment="1" applyProtection="1">
      <alignment horizontal="left" wrapText="1"/>
      <protection locked="0"/>
    </xf>
    <xf numFmtId="0" fontId="0" fillId="5" borderId="70" xfId="0" applyFill="1" applyBorder="1" applyAlignment="1" applyProtection="1">
      <alignment horizontal="left" wrapText="1"/>
      <protection locked="0"/>
    </xf>
    <xf numFmtId="0" fontId="0" fillId="5" borderId="71" xfId="0" applyFill="1" applyBorder="1" applyAlignment="1" applyProtection="1">
      <alignment horizontal="left" wrapText="1"/>
      <protection locked="0"/>
    </xf>
    <xf numFmtId="0" fontId="0" fillId="5" borderId="72" xfId="0" applyFill="1" applyBorder="1" applyAlignment="1" applyProtection="1">
      <alignment horizontal="left" wrapText="1"/>
      <protection locked="0"/>
    </xf>
    <xf numFmtId="0" fontId="0" fillId="5" borderId="73" xfId="0" applyFill="1" applyBorder="1" applyAlignment="1" applyProtection="1">
      <alignment horizontal="left" wrapText="1"/>
      <protection locked="0"/>
    </xf>
    <xf numFmtId="0" fontId="2" fillId="5" borderId="64" xfId="2" applyNumberFormat="1" applyFont="1" applyFill="1" applyBorder="1" applyAlignment="1" applyProtection="1">
      <alignment horizontal="left"/>
      <protection locked="0"/>
    </xf>
    <xf numFmtId="0" fontId="7" fillId="5" borderId="65" xfId="2" applyNumberFormat="1" applyFont="1" applyFill="1" applyBorder="1" applyAlignment="1" applyProtection="1">
      <alignment horizontal="left"/>
      <protection locked="0"/>
    </xf>
    <xf numFmtId="0" fontId="4" fillId="7" borderId="52" xfId="0" applyFont="1" applyFill="1" applyBorder="1" applyAlignment="1" applyProtection="1">
      <alignment horizontal="center"/>
      <protection hidden="1"/>
    </xf>
    <xf numFmtId="0" fontId="4" fillId="7" borderId="53" xfId="0" applyFont="1" applyFill="1" applyBorder="1" applyAlignment="1" applyProtection="1">
      <alignment horizontal="center"/>
      <protection hidden="1"/>
    </xf>
    <xf numFmtId="0" fontId="4" fillId="7" borderId="54" xfId="0" applyFont="1" applyFill="1" applyBorder="1" applyAlignment="1" applyProtection="1">
      <alignment horizontal="center"/>
      <protection hidden="1"/>
    </xf>
    <xf numFmtId="0" fontId="0" fillId="7" borderId="55" xfId="0" applyFill="1" applyBorder="1" applyAlignment="1" applyProtection="1">
      <alignment horizontal="center"/>
      <protection hidden="1"/>
    </xf>
    <xf numFmtId="0" fontId="0" fillId="7" borderId="56" xfId="0" applyFill="1" applyBorder="1" applyAlignment="1" applyProtection="1">
      <alignment horizontal="center"/>
      <protection hidden="1"/>
    </xf>
    <xf numFmtId="0" fontId="0" fillId="7" borderId="57" xfId="0" applyFill="1" applyBorder="1" applyAlignment="1" applyProtection="1">
      <alignment horizontal="center"/>
      <protection hidden="1"/>
    </xf>
    <xf numFmtId="0" fontId="0" fillId="7" borderId="58" xfId="0" applyFill="1" applyBorder="1" applyAlignment="1" applyProtection="1">
      <alignment horizontal="center"/>
      <protection hidden="1"/>
    </xf>
    <xf numFmtId="0" fontId="0" fillId="7" borderId="59" xfId="0" applyFill="1" applyBorder="1" applyAlignment="1" applyProtection="1">
      <alignment horizontal="center"/>
      <protection hidden="1"/>
    </xf>
    <xf numFmtId="0" fontId="0" fillId="7" borderId="60" xfId="0" applyFill="1" applyBorder="1" applyAlignment="1" applyProtection="1">
      <alignment horizontal="center"/>
      <protection hidden="1"/>
    </xf>
    <xf numFmtId="0" fontId="4" fillId="7" borderId="55" xfId="0" applyFont="1" applyFill="1" applyBorder="1" applyAlignment="1" applyProtection="1">
      <alignment horizontal="center"/>
      <protection hidden="1"/>
    </xf>
    <xf numFmtId="0" fontId="4" fillId="7" borderId="56" xfId="0" applyFont="1" applyFill="1" applyBorder="1" applyAlignment="1" applyProtection="1">
      <alignment horizontal="center"/>
      <protection hidden="1"/>
    </xf>
    <xf numFmtId="0" fontId="4" fillId="7" borderId="57" xfId="0" applyFont="1" applyFill="1" applyBorder="1" applyAlignment="1" applyProtection="1">
      <alignment horizontal="center"/>
      <protection hidden="1"/>
    </xf>
    <xf numFmtId="0" fontId="2" fillId="5" borderId="50" xfId="2" applyNumberFormat="1" applyFont="1" applyFill="1" applyBorder="1" applyAlignment="1" applyProtection="1">
      <alignment horizontal="left"/>
      <protection locked="0"/>
    </xf>
    <xf numFmtId="0" fontId="0" fillId="5" borderId="51" xfId="0" applyNumberFormat="1" applyFill="1" applyBorder="1" applyAlignment="1" applyProtection="1">
      <alignment horizontal="left"/>
      <protection locked="0"/>
    </xf>
    <xf numFmtId="0" fontId="4" fillId="7" borderId="30" xfId="0" applyFont="1" applyFill="1" applyBorder="1" applyAlignment="1" applyProtection="1">
      <alignment horizontal="center"/>
      <protection hidden="1"/>
    </xf>
    <xf numFmtId="0" fontId="4" fillId="7" borderId="31" xfId="0" applyFont="1" applyFill="1" applyBorder="1" applyAlignment="1" applyProtection="1">
      <alignment horizontal="center"/>
      <protection hidden="1"/>
    </xf>
    <xf numFmtId="0" fontId="4" fillId="7" borderId="32" xfId="0" applyFont="1" applyFill="1" applyBorder="1" applyAlignment="1" applyProtection="1">
      <alignment horizontal="center"/>
      <protection hidden="1"/>
    </xf>
    <xf numFmtId="0" fontId="4" fillId="7" borderId="33" xfId="0" applyFont="1" applyFill="1" applyBorder="1" applyAlignment="1" applyProtection="1">
      <alignment horizontal="center"/>
      <protection hidden="1"/>
    </xf>
    <xf numFmtId="0" fontId="4" fillId="7" borderId="34" xfId="0" applyFont="1" applyFill="1" applyBorder="1" applyAlignment="1" applyProtection="1">
      <alignment horizontal="center"/>
      <protection hidden="1"/>
    </xf>
    <xf numFmtId="0" fontId="5" fillId="7" borderId="35" xfId="0" applyFont="1" applyFill="1" applyBorder="1" applyAlignment="1" applyProtection="1">
      <alignment horizontal="center"/>
      <protection hidden="1"/>
    </xf>
    <xf numFmtId="0" fontId="4" fillId="7" borderId="35" xfId="0" applyFont="1" applyFill="1" applyBorder="1" applyAlignment="1" applyProtection="1">
      <alignment horizontal="center"/>
      <protection hidden="1"/>
    </xf>
    <xf numFmtId="0" fontId="4" fillId="7" borderId="36" xfId="0" applyFont="1" applyFill="1" applyBorder="1" applyAlignment="1" applyProtection="1">
      <alignment horizontal="center"/>
      <protection hidden="1"/>
    </xf>
    <xf numFmtId="0" fontId="4" fillId="7" borderId="37" xfId="0" applyFont="1" applyFill="1" applyBorder="1" applyAlignment="1" applyProtection="1">
      <alignment horizontal="center"/>
      <protection hidden="1"/>
    </xf>
    <xf numFmtId="0" fontId="4" fillId="7" borderId="61" xfId="0" applyFont="1" applyFill="1" applyBorder="1" applyAlignment="1" applyProtection="1">
      <alignment horizontal="center"/>
      <protection hidden="1"/>
    </xf>
    <xf numFmtId="0" fontId="0" fillId="7" borderId="14" xfId="0" applyFill="1" applyBorder="1" applyProtection="1">
      <protection hidden="1"/>
    </xf>
    <xf numFmtId="0" fontId="0" fillId="7" borderId="62" xfId="0" applyFill="1" applyBorder="1" applyProtection="1">
      <protection hidden="1"/>
    </xf>
    <xf numFmtId="0" fontId="0" fillId="7" borderId="63" xfId="0" applyFill="1" applyBorder="1" applyProtection="1">
      <protection hidden="1"/>
    </xf>
    <xf numFmtId="0" fontId="10" fillId="5" borderId="38" xfId="0" applyFont="1" applyFill="1" applyBorder="1" applyAlignment="1" applyProtection="1">
      <alignment horizontal="left"/>
      <protection locked="0"/>
    </xf>
    <xf numFmtId="0" fontId="10" fillId="5" borderId="39" xfId="0" applyFont="1" applyFill="1" applyBorder="1" applyAlignment="1" applyProtection="1">
      <alignment horizontal="left"/>
      <protection locked="0"/>
    </xf>
    <xf numFmtId="0" fontId="10" fillId="5" borderId="40" xfId="0" applyFont="1" applyFill="1" applyBorder="1" applyAlignment="1" applyProtection="1">
      <alignment horizontal="left"/>
      <protection locked="0"/>
    </xf>
    <xf numFmtId="0" fontId="0" fillId="5" borderId="38" xfId="0" applyFill="1" applyBorder="1" applyAlignment="1" applyProtection="1">
      <alignment horizontal="left"/>
      <protection locked="0"/>
    </xf>
    <xf numFmtId="0" fontId="0" fillId="5" borderId="41" xfId="0" applyFill="1" applyBorder="1" applyAlignment="1" applyProtection="1">
      <alignment horizontal="left"/>
      <protection locked="0"/>
    </xf>
    <xf numFmtId="0" fontId="4" fillId="7" borderId="42" xfId="0" applyFont="1" applyFill="1" applyBorder="1" applyAlignment="1" applyProtection="1">
      <alignment horizontal="center"/>
      <protection hidden="1"/>
    </xf>
    <xf numFmtId="0" fontId="4" fillId="7" borderId="43" xfId="0" applyFont="1" applyFill="1" applyBorder="1" applyAlignment="1" applyProtection="1">
      <alignment horizontal="center"/>
      <protection hidden="1"/>
    </xf>
    <xf numFmtId="0" fontId="9" fillId="2" borderId="44" xfId="0" applyNumberFormat="1" applyFont="1" applyFill="1" applyBorder="1" applyAlignment="1" applyProtection="1">
      <alignment horizontal="left"/>
      <protection locked="0"/>
    </xf>
    <xf numFmtId="0" fontId="9" fillId="2" borderId="45" xfId="0" applyNumberFormat="1" applyFont="1" applyFill="1" applyBorder="1" applyAlignment="1" applyProtection="1">
      <alignment horizontal="left"/>
      <protection locked="0"/>
    </xf>
    <xf numFmtId="0" fontId="9" fillId="2" borderId="46" xfId="0" applyNumberFormat="1" applyFont="1" applyFill="1" applyBorder="1" applyAlignment="1" applyProtection="1">
      <alignment horizontal="left"/>
      <protection locked="0"/>
    </xf>
    <xf numFmtId="0" fontId="4" fillId="7" borderId="47" xfId="0" applyFont="1" applyFill="1" applyBorder="1" applyAlignment="1" applyProtection="1">
      <alignment horizontal="center"/>
      <protection hidden="1"/>
    </xf>
    <xf numFmtId="0" fontId="4" fillId="7" borderId="48" xfId="0" applyFont="1" applyFill="1" applyBorder="1" applyAlignment="1" applyProtection="1">
      <alignment horizontal="center"/>
      <protection hidden="1"/>
    </xf>
    <xf numFmtId="0" fontId="11" fillId="9" borderId="38" xfId="0" applyFont="1" applyFill="1" applyBorder="1" applyAlignment="1" applyProtection="1">
      <alignment horizontal="left" vertical="center" wrapText="1"/>
      <protection locked="0"/>
    </xf>
    <xf numFmtId="0" fontId="11" fillId="9" borderId="39" xfId="0" applyFont="1" applyFill="1" applyBorder="1" applyAlignment="1" applyProtection="1">
      <alignment horizontal="left" vertical="center" wrapText="1"/>
      <protection locked="0"/>
    </xf>
    <xf numFmtId="0" fontId="11" fillId="9" borderId="40" xfId="0" applyFont="1" applyFill="1" applyBorder="1" applyAlignment="1" applyProtection="1">
      <alignment horizontal="left" vertical="center" wrapText="1"/>
      <protection locked="0"/>
    </xf>
    <xf numFmtId="0" fontId="1" fillId="9" borderId="38" xfId="0" applyFont="1" applyFill="1" applyBorder="1" applyAlignment="1" applyProtection="1">
      <alignment horizontal="left" vertical="center" wrapText="1"/>
      <protection locked="0"/>
    </xf>
    <xf numFmtId="0" fontId="1" fillId="9" borderId="41" xfId="0" applyFont="1" applyFill="1" applyBorder="1" applyAlignment="1" applyProtection="1">
      <alignment horizontal="left" vertical="center" wrapText="1"/>
      <protection locked="0"/>
    </xf>
    <xf numFmtId="0" fontId="4" fillId="8" borderId="42" xfId="0" applyFont="1" applyFill="1" applyBorder="1" applyAlignment="1" applyProtection="1">
      <alignment horizontal="left" vertical="center" wrapText="1"/>
      <protection hidden="1"/>
    </xf>
    <xf numFmtId="0" fontId="4" fillId="8" borderId="43" xfId="0" applyFont="1" applyFill="1" applyBorder="1" applyAlignment="1" applyProtection="1">
      <alignment horizontal="left" vertical="center" wrapText="1"/>
      <protection hidden="1"/>
    </xf>
    <xf numFmtId="0" fontId="2" fillId="9" borderId="44" xfId="0" applyNumberFormat="1" applyFont="1" applyFill="1" applyBorder="1" applyAlignment="1" applyProtection="1">
      <alignment horizontal="left" vertical="center" wrapText="1"/>
      <protection locked="0"/>
    </xf>
    <xf numFmtId="0" fontId="2" fillId="9" borderId="45" xfId="0" applyNumberFormat="1" applyFont="1" applyFill="1" applyBorder="1" applyAlignment="1" applyProtection="1">
      <alignment horizontal="left" vertical="center" wrapText="1"/>
      <protection locked="0"/>
    </xf>
    <xf numFmtId="0" fontId="2" fillId="9" borderId="46" xfId="0" applyNumberFormat="1" applyFont="1" applyFill="1" applyBorder="1" applyAlignment="1" applyProtection="1">
      <alignment horizontal="left" vertical="center" wrapText="1"/>
      <protection locked="0"/>
    </xf>
    <xf numFmtId="0" fontId="2" fillId="8" borderId="77" xfId="0" applyFont="1" applyFill="1" applyBorder="1" applyAlignment="1" applyProtection="1">
      <alignment horizontal="left" vertical="center" wrapText="1"/>
      <protection hidden="1"/>
    </xf>
    <xf numFmtId="0" fontId="2" fillId="8" borderId="45" xfId="0" applyFont="1" applyFill="1" applyBorder="1" applyAlignment="1" applyProtection="1">
      <alignment horizontal="left" vertical="center" wrapText="1"/>
      <protection hidden="1"/>
    </xf>
    <xf numFmtId="0" fontId="2" fillId="8" borderId="43" xfId="0" applyFont="1" applyFill="1" applyBorder="1" applyAlignment="1" applyProtection="1">
      <alignment horizontal="left" vertical="center" wrapText="1"/>
      <protection hidden="1"/>
    </xf>
    <xf numFmtId="0" fontId="11" fillId="8" borderId="42" xfId="0" applyFont="1" applyFill="1" applyBorder="1" applyAlignment="1" applyProtection="1">
      <alignment horizontal="left" vertical="center" wrapText="1"/>
      <protection hidden="1"/>
    </xf>
    <xf numFmtId="0" fontId="11" fillId="8" borderId="45" xfId="0" applyFont="1" applyFill="1" applyBorder="1" applyAlignment="1" applyProtection="1">
      <alignment horizontal="left" vertical="center" wrapText="1"/>
      <protection hidden="1"/>
    </xf>
    <xf numFmtId="0" fontId="17" fillId="8" borderId="77" xfId="0" applyFont="1" applyFill="1" applyBorder="1" applyAlignment="1" applyProtection="1">
      <alignment horizontal="left" vertical="center" wrapText="1"/>
      <protection hidden="1"/>
    </xf>
    <xf numFmtId="0" fontId="17" fillId="8" borderId="45" xfId="0" applyFont="1" applyFill="1" applyBorder="1" applyAlignment="1" applyProtection="1">
      <alignment horizontal="left" vertical="center" wrapText="1"/>
      <protection hidden="1"/>
    </xf>
    <xf numFmtId="0" fontId="17" fillId="8" borderId="43" xfId="0" applyFont="1" applyFill="1" applyBorder="1" applyAlignment="1" applyProtection="1">
      <alignment horizontal="left" vertical="center" wrapText="1"/>
      <protection hidden="1"/>
    </xf>
    <xf numFmtId="0" fontId="1" fillId="9" borderId="30" xfId="0" applyFont="1" applyFill="1" applyBorder="1" applyAlignment="1" applyProtection="1">
      <alignment horizontal="left" vertical="top" wrapText="1"/>
      <protection locked="0"/>
    </xf>
    <xf numFmtId="0" fontId="1" fillId="9" borderId="61" xfId="0" applyFont="1" applyFill="1" applyBorder="1" applyAlignment="1" applyProtection="1">
      <alignment horizontal="left" vertical="top" wrapText="1"/>
      <protection locked="0"/>
    </xf>
    <xf numFmtId="0" fontId="1" fillId="9" borderId="69" xfId="0" applyFont="1" applyFill="1" applyBorder="1" applyAlignment="1" applyProtection="1">
      <alignment horizontal="left" vertical="top" wrapText="1"/>
      <protection locked="0"/>
    </xf>
    <xf numFmtId="0" fontId="1" fillId="9" borderId="5" xfId="0" applyFont="1" applyFill="1" applyBorder="1" applyAlignment="1" applyProtection="1">
      <alignment horizontal="left" vertical="top" wrapText="1"/>
      <protection locked="0"/>
    </xf>
    <xf numFmtId="0" fontId="1" fillId="9" borderId="0" xfId="0" applyFont="1" applyFill="1" applyBorder="1" applyAlignment="1" applyProtection="1">
      <alignment horizontal="left" vertical="top" wrapText="1"/>
      <protection locked="0"/>
    </xf>
    <xf numFmtId="0" fontId="1" fillId="9" borderId="70" xfId="0" applyFont="1" applyFill="1" applyBorder="1" applyAlignment="1" applyProtection="1">
      <alignment horizontal="left" vertical="top" wrapText="1"/>
      <protection locked="0"/>
    </xf>
    <xf numFmtId="0" fontId="1" fillId="9" borderId="71" xfId="0" applyFont="1" applyFill="1" applyBorder="1" applyAlignment="1" applyProtection="1">
      <alignment horizontal="left" vertical="top" wrapText="1"/>
      <protection locked="0"/>
    </xf>
    <xf numFmtId="0" fontId="1" fillId="9" borderId="72" xfId="0" applyFont="1" applyFill="1" applyBorder="1" applyAlignment="1" applyProtection="1">
      <alignment horizontal="left" vertical="top" wrapText="1"/>
      <protection locked="0"/>
    </xf>
    <xf numFmtId="0" fontId="1" fillId="9" borderId="73" xfId="0" applyFont="1" applyFill="1" applyBorder="1" applyAlignment="1" applyProtection="1">
      <alignment horizontal="left" vertical="top" wrapText="1"/>
      <protection locked="0"/>
    </xf>
    <xf numFmtId="0" fontId="1" fillId="8" borderId="91" xfId="0" applyFont="1" applyFill="1" applyBorder="1" applyAlignment="1" applyProtection="1">
      <alignment horizontal="left" vertical="center" wrapText="1"/>
      <protection hidden="1"/>
    </xf>
    <xf numFmtId="0" fontId="1" fillId="8" borderId="92" xfId="0" applyFont="1" applyFill="1" applyBorder="1" applyAlignment="1" applyProtection="1">
      <alignment horizontal="left" vertical="center" wrapText="1"/>
      <protection hidden="1"/>
    </xf>
    <xf numFmtId="0" fontId="1" fillId="8" borderId="93" xfId="0" applyFont="1" applyFill="1" applyBorder="1" applyAlignment="1" applyProtection="1">
      <alignment horizontal="left" vertical="center" wrapText="1"/>
      <protection hidden="1"/>
    </xf>
    <xf numFmtId="0" fontId="1" fillId="8" borderId="89" xfId="0" applyFont="1" applyFill="1" applyBorder="1" applyAlignment="1" applyProtection="1">
      <alignment horizontal="left" vertical="center" wrapText="1"/>
      <protection hidden="1"/>
    </xf>
    <xf numFmtId="0" fontId="1" fillId="8" borderId="0" xfId="0" applyFont="1" applyFill="1" applyBorder="1" applyAlignment="1" applyProtection="1">
      <alignment horizontal="left" vertical="center" wrapText="1"/>
      <protection hidden="1"/>
    </xf>
    <xf numFmtId="0" fontId="1" fillId="8" borderId="90" xfId="0" applyFont="1" applyFill="1" applyBorder="1" applyAlignment="1" applyProtection="1">
      <alignment horizontal="left" vertical="center" wrapText="1"/>
      <protection hidden="1"/>
    </xf>
    <xf numFmtId="0" fontId="17" fillId="8" borderId="55" xfId="0" applyFont="1" applyFill="1" applyBorder="1" applyAlignment="1" applyProtection="1">
      <alignment horizontal="left" vertical="center" wrapText="1"/>
      <protection hidden="1"/>
    </xf>
    <xf numFmtId="0" fontId="17" fillId="8" borderId="56" xfId="0" applyFont="1" applyFill="1" applyBorder="1" applyAlignment="1" applyProtection="1">
      <alignment horizontal="left" vertical="center" wrapText="1"/>
      <protection hidden="1"/>
    </xf>
    <xf numFmtId="0" fontId="17" fillId="8" borderId="57" xfId="0" applyFont="1" applyFill="1" applyBorder="1" applyAlignment="1" applyProtection="1">
      <alignment horizontal="left" vertical="center" wrapText="1"/>
      <protection hidden="1"/>
    </xf>
    <xf numFmtId="0" fontId="2" fillId="9" borderId="105" xfId="2" applyNumberFormat="1" applyFont="1" applyFill="1" applyBorder="1" applyAlignment="1" applyProtection="1">
      <alignment horizontal="left" vertical="center" wrapText="1"/>
      <protection locked="0"/>
    </xf>
    <xf numFmtId="0" fontId="0" fillId="9" borderId="106" xfId="2" applyNumberFormat="1" applyFont="1" applyFill="1" applyBorder="1" applyAlignment="1" applyProtection="1">
      <alignment horizontal="left" vertical="center" wrapText="1"/>
      <protection locked="0"/>
    </xf>
    <xf numFmtId="0" fontId="4" fillId="8" borderId="30" xfId="0" applyFont="1" applyFill="1" applyBorder="1" applyAlignment="1" applyProtection="1">
      <alignment horizontal="center" vertical="center" wrapText="1"/>
      <protection hidden="1"/>
    </xf>
    <xf numFmtId="0" fontId="4" fillId="8" borderId="31" xfId="0" applyFont="1" applyFill="1" applyBorder="1" applyAlignment="1" applyProtection="1">
      <alignment horizontal="center" vertical="center" wrapText="1"/>
      <protection hidden="1"/>
    </xf>
    <xf numFmtId="0" fontId="4" fillId="8" borderId="34" xfId="0" applyFont="1" applyFill="1" applyBorder="1" applyAlignment="1" applyProtection="1">
      <alignment horizontal="center" vertical="center" wrapText="1"/>
      <protection hidden="1"/>
    </xf>
    <xf numFmtId="0" fontId="4" fillId="8" borderId="35" xfId="0" applyFont="1" applyFill="1" applyBorder="1" applyAlignment="1" applyProtection="1">
      <alignment horizontal="center" vertical="center" wrapText="1"/>
      <protection hidden="1"/>
    </xf>
    <xf numFmtId="0" fontId="4" fillId="8" borderId="36" xfId="0" applyFont="1" applyFill="1" applyBorder="1" applyAlignment="1" applyProtection="1">
      <alignment horizontal="center" vertical="center" wrapText="1"/>
      <protection hidden="1"/>
    </xf>
    <xf numFmtId="0" fontId="4" fillId="8" borderId="37" xfId="0" applyFont="1" applyFill="1" applyBorder="1" applyAlignment="1" applyProtection="1">
      <alignment horizontal="center" vertical="center" wrapText="1"/>
      <protection hidden="1"/>
    </xf>
    <xf numFmtId="0" fontId="4" fillId="8" borderId="61" xfId="0" applyFont="1" applyFill="1" applyBorder="1" applyAlignment="1" applyProtection="1">
      <alignment horizontal="center" vertical="center" wrapText="1"/>
      <protection hidden="1"/>
    </xf>
    <xf numFmtId="0" fontId="1" fillId="8" borderId="14" xfId="0" applyFont="1" applyFill="1" applyBorder="1" applyAlignment="1" applyProtection="1">
      <alignment horizontal="center" vertical="center" wrapText="1"/>
      <protection hidden="1"/>
    </xf>
    <xf numFmtId="0" fontId="1" fillId="8" borderId="62" xfId="0" applyFont="1" applyFill="1" applyBorder="1" applyAlignment="1" applyProtection="1">
      <alignment horizontal="center" vertical="center" wrapText="1"/>
      <protection hidden="1"/>
    </xf>
    <xf numFmtId="0" fontId="1" fillId="8" borderId="63" xfId="0" applyFont="1" applyFill="1" applyBorder="1" applyAlignment="1" applyProtection="1">
      <alignment horizontal="center" vertical="center" wrapText="1"/>
      <protection hidden="1"/>
    </xf>
    <xf numFmtId="0" fontId="2" fillId="9" borderId="99" xfId="2" applyNumberFormat="1" applyFont="1" applyFill="1" applyBorder="1" applyAlignment="1" applyProtection="1">
      <alignment horizontal="left" vertical="center" wrapText="1"/>
      <protection locked="0"/>
    </xf>
    <xf numFmtId="0" fontId="0" fillId="9" borderId="100" xfId="0" applyNumberFormat="1" applyFill="1" applyBorder="1" applyAlignment="1" applyProtection="1">
      <alignment horizontal="left" vertical="center" wrapText="1"/>
      <protection locked="0"/>
    </xf>
    <xf numFmtId="44" fontId="2" fillId="9" borderId="117" xfId="2" applyFont="1" applyFill="1" applyBorder="1" applyAlignment="1" applyProtection="1">
      <alignment horizontal="center" vertical="center" wrapText="1"/>
      <protection locked="0"/>
    </xf>
    <xf numFmtId="44" fontId="2" fillId="9" borderId="6" xfId="2" applyFont="1" applyFill="1" applyBorder="1" applyAlignment="1" applyProtection="1">
      <alignment horizontal="center" vertical="center" wrapText="1"/>
      <protection locked="0"/>
    </xf>
    <xf numFmtId="44" fontId="2" fillId="9" borderId="118" xfId="2" applyFont="1" applyFill="1" applyBorder="1" applyAlignment="1" applyProtection="1">
      <alignment horizontal="center" vertical="center" wrapText="1"/>
      <protection locked="0"/>
    </xf>
    <xf numFmtId="0" fontId="2" fillId="2" borderId="87" xfId="0" applyFont="1" applyFill="1" applyBorder="1" applyAlignment="1" applyProtection="1">
      <alignment horizontal="right" vertical="center" wrapText="1"/>
      <protection locked="0"/>
    </xf>
    <xf numFmtId="0" fontId="2" fillId="2" borderId="82" xfId="0" applyFont="1" applyFill="1" applyBorder="1" applyAlignment="1" applyProtection="1">
      <alignment horizontal="right" vertical="center" wrapText="1"/>
      <protection locked="0"/>
    </xf>
    <xf numFmtId="0" fontId="17" fillId="2" borderId="87" xfId="0" applyFont="1" applyFill="1" applyBorder="1" applyAlignment="1" applyProtection="1">
      <alignment horizontal="right" vertical="center" wrapText="1"/>
      <protection locked="0"/>
    </xf>
    <xf numFmtId="0" fontId="17" fillId="2" borderId="82" xfId="0" applyFont="1" applyFill="1" applyBorder="1" applyAlignment="1" applyProtection="1">
      <alignment horizontal="right" vertical="center" wrapText="1"/>
      <protection locked="0"/>
    </xf>
    <xf numFmtId="0" fontId="4" fillId="10" borderId="107" xfId="0" applyFont="1" applyFill="1" applyBorder="1" applyAlignment="1" applyProtection="1">
      <alignment horizontal="left" vertical="center" wrapText="1"/>
      <protection hidden="1"/>
    </xf>
    <xf numFmtId="0" fontId="4" fillId="10" borderId="108" xfId="0" applyFont="1" applyFill="1" applyBorder="1" applyAlignment="1" applyProtection="1">
      <alignment horizontal="left" vertical="center" wrapText="1"/>
      <protection hidden="1"/>
    </xf>
    <xf numFmtId="0" fontId="4" fillId="10" borderId="109" xfId="0" applyFont="1" applyFill="1" applyBorder="1" applyAlignment="1" applyProtection="1">
      <alignment horizontal="left" vertical="center" wrapText="1"/>
      <protection hidden="1"/>
    </xf>
    <xf numFmtId="0" fontId="2" fillId="9" borderId="108" xfId="2" applyNumberFormat="1" applyFont="1" applyFill="1" applyBorder="1" applyAlignment="1" applyProtection="1">
      <alignment horizontal="left" vertical="center" wrapText="1"/>
      <protection locked="0"/>
    </xf>
    <xf numFmtId="0" fontId="7" fillId="9" borderId="112" xfId="2" applyNumberFormat="1" applyFont="1" applyFill="1" applyBorder="1" applyAlignment="1" applyProtection="1">
      <alignment horizontal="left" vertical="center" wrapText="1"/>
      <protection locked="0"/>
    </xf>
    <xf numFmtId="0" fontId="4" fillId="9" borderId="44" xfId="0" applyNumberFormat="1" applyFont="1" applyFill="1" applyBorder="1" applyAlignment="1" applyProtection="1">
      <alignment horizontal="left" vertical="center" wrapText="1"/>
      <protection locked="0"/>
    </xf>
    <xf numFmtId="0" fontId="4" fillId="9" borderId="45" xfId="0" applyNumberFormat="1" applyFont="1" applyFill="1" applyBorder="1" applyAlignment="1" applyProtection="1">
      <alignment horizontal="left" vertical="center" wrapText="1"/>
      <protection locked="0"/>
    </xf>
    <xf numFmtId="0" fontId="4" fillId="9" borderId="46" xfId="0" applyNumberFormat="1" applyFont="1" applyFill="1" applyBorder="1" applyAlignment="1" applyProtection="1">
      <alignment horizontal="left" vertical="center" wrapText="1"/>
      <protection locked="0"/>
    </xf>
    <xf numFmtId="0" fontId="2" fillId="8" borderId="89" xfId="0" applyFont="1" applyFill="1" applyBorder="1" applyAlignment="1" applyProtection="1">
      <alignment horizontal="left" vertical="center" wrapText="1"/>
      <protection hidden="1"/>
    </xf>
    <xf numFmtId="0" fontId="2" fillId="8" borderId="0" xfId="0" applyFont="1" applyFill="1" applyBorder="1" applyAlignment="1" applyProtection="1">
      <alignment horizontal="left" vertical="center" wrapText="1"/>
      <protection hidden="1"/>
    </xf>
    <xf numFmtId="0" fontId="2" fillId="8" borderId="90" xfId="0" applyFont="1" applyFill="1" applyBorder="1" applyAlignment="1" applyProtection="1">
      <alignment horizontal="left" vertical="center" wrapText="1"/>
      <protection hidden="1"/>
    </xf>
    <xf numFmtId="0" fontId="5" fillId="8" borderId="55" xfId="0" applyFont="1" applyFill="1" applyBorder="1" applyAlignment="1" applyProtection="1">
      <alignment horizontal="left" vertical="center" wrapText="1"/>
      <protection hidden="1"/>
    </xf>
    <xf numFmtId="0" fontId="5" fillId="8" borderId="56" xfId="0" applyFont="1" applyFill="1" applyBorder="1" applyAlignment="1" applyProtection="1">
      <alignment horizontal="left" vertical="center" wrapText="1"/>
      <protection hidden="1"/>
    </xf>
    <xf numFmtId="0" fontId="5" fillId="8" borderId="57" xfId="0" applyFont="1" applyFill="1" applyBorder="1" applyAlignment="1" applyProtection="1">
      <alignment horizontal="left" vertical="center" wrapText="1"/>
      <protection hidden="1"/>
    </xf>
    <xf numFmtId="0" fontId="5" fillId="2" borderId="87" xfId="0" applyFont="1" applyFill="1" applyBorder="1" applyAlignment="1" applyProtection="1">
      <alignment horizontal="right" vertical="center" wrapText="1"/>
      <protection locked="0"/>
    </xf>
    <xf numFmtId="0" fontId="5" fillId="2" borderId="82" xfId="0" applyFont="1" applyFill="1" applyBorder="1" applyAlignment="1" applyProtection="1">
      <alignment horizontal="right" vertic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12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FFCC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06/relationships/attachedToolbars" Target="attachedToolbars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Label" lockText="1"/>
</file>

<file path=xl/ctrlProps/ctrlProp11.xml><?xml version="1.0" encoding="utf-8"?>
<formControlPr xmlns="http://schemas.microsoft.com/office/spreadsheetml/2009/9/main" objectType="Label" lockText="1"/>
</file>

<file path=xl/ctrlProps/ctrlProp12.xml><?xml version="1.0" encoding="utf-8"?>
<formControlPr xmlns="http://schemas.microsoft.com/office/spreadsheetml/2009/9/main" objectType="Label" lockText="1"/>
</file>

<file path=xl/ctrlProps/ctrlProp13.xml><?xml version="1.0" encoding="utf-8"?>
<formControlPr xmlns="http://schemas.microsoft.com/office/spreadsheetml/2009/9/main" objectType="Label" lockText="1"/>
</file>

<file path=xl/ctrlProps/ctrlProp14.xml><?xml version="1.0" encoding="utf-8"?>
<formControlPr xmlns="http://schemas.microsoft.com/office/spreadsheetml/2009/9/main" objectType="Label" lockText="1"/>
</file>

<file path=xl/ctrlProps/ctrlProp15.xml><?xml version="1.0" encoding="utf-8"?>
<formControlPr xmlns="http://schemas.microsoft.com/office/spreadsheetml/2009/9/main" objectType="Label" lockText="1"/>
</file>

<file path=xl/ctrlProps/ctrlProp16.xml><?xml version="1.0" encoding="utf-8"?>
<formControlPr xmlns="http://schemas.microsoft.com/office/spreadsheetml/2009/9/main" objectType="Label" lockText="1"/>
</file>

<file path=xl/ctrlProps/ctrlProp17.xml><?xml version="1.0" encoding="utf-8"?>
<formControlPr xmlns="http://schemas.microsoft.com/office/spreadsheetml/2009/9/main" objectType="Label" lockText="1"/>
</file>

<file path=xl/ctrlProps/ctrlProp18.xml><?xml version="1.0" encoding="utf-8"?>
<formControlPr xmlns="http://schemas.microsoft.com/office/spreadsheetml/2009/9/main" objectType="Label" lockText="1"/>
</file>

<file path=xl/ctrlProps/ctrlProp19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Label" lockText="1"/>
</file>

<file path=xl/ctrlProps/ctrlProp20.xml><?xml version="1.0" encoding="utf-8"?>
<formControlPr xmlns="http://schemas.microsoft.com/office/spreadsheetml/2009/9/main" objectType="Label" lockText="1"/>
</file>

<file path=xl/ctrlProps/ctrlProp21.xml><?xml version="1.0" encoding="utf-8"?>
<formControlPr xmlns="http://schemas.microsoft.com/office/spreadsheetml/2009/9/main" objectType="Label" lockText="1"/>
</file>

<file path=xl/ctrlProps/ctrlProp22.xml><?xml version="1.0" encoding="utf-8"?>
<formControlPr xmlns="http://schemas.microsoft.com/office/spreadsheetml/2009/9/main" objectType="Label" lockText="1"/>
</file>

<file path=xl/ctrlProps/ctrlProp23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ctrlProps/ctrlProp5.xml><?xml version="1.0" encoding="utf-8"?>
<formControlPr xmlns="http://schemas.microsoft.com/office/spreadsheetml/2009/9/main" objectType="Label" lockText="1"/>
</file>

<file path=xl/ctrlProps/ctrlProp6.xml><?xml version="1.0" encoding="utf-8"?>
<formControlPr xmlns="http://schemas.microsoft.com/office/spreadsheetml/2009/9/main" objectType="Label" lockText="1"/>
</file>

<file path=xl/ctrlProps/ctrlProp7.xml><?xml version="1.0" encoding="utf-8"?>
<formControlPr xmlns="http://schemas.microsoft.com/office/spreadsheetml/2009/9/main" objectType="Label" lockText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Label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83820</xdr:colOff>
          <xdr:row>37</xdr:row>
          <xdr:rowOff>38100</xdr:rowOff>
        </xdr:from>
        <xdr:to>
          <xdr:col>1</xdr:col>
          <xdr:colOff>495300</xdr:colOff>
          <xdr:row>37</xdr:row>
          <xdr:rowOff>198120</xdr:rowOff>
        </xdr:to>
        <xdr:sp macro="" textlink="">
          <xdr:nvSpPr>
            <xdr:cNvPr id="3090" name="Label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TOTALS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</xdr:row>
          <xdr:rowOff>68580</xdr:rowOff>
        </xdr:from>
        <xdr:to>
          <xdr:col>1</xdr:col>
          <xdr:colOff>647700</xdr:colOff>
          <xdr:row>1</xdr:row>
          <xdr:rowOff>251460</xdr:rowOff>
        </xdr:to>
        <xdr:sp macro="" textlink="">
          <xdr:nvSpPr>
            <xdr:cNvPr id="3190" name="Label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IDENTIFIER: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2</xdr:row>
          <xdr:rowOff>45720</xdr:rowOff>
        </xdr:from>
        <xdr:to>
          <xdr:col>2</xdr:col>
          <xdr:colOff>571500</xdr:colOff>
          <xdr:row>2</xdr:row>
          <xdr:rowOff>198120</xdr:rowOff>
        </xdr:to>
        <xdr:sp macro="" textlink="">
          <xdr:nvSpPr>
            <xdr:cNvPr id="3191" name="Label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INSTITUTION OR EMPLOYER: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</xdr:colOff>
          <xdr:row>1</xdr:row>
          <xdr:rowOff>76200</xdr:rowOff>
        </xdr:from>
        <xdr:to>
          <xdr:col>5</xdr:col>
          <xdr:colOff>426720</xdr:colOff>
          <xdr:row>1</xdr:row>
          <xdr:rowOff>228600</xdr:rowOff>
        </xdr:to>
        <xdr:sp macro="" textlink="">
          <xdr:nvSpPr>
            <xdr:cNvPr id="3192" name="Label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</xdr:colOff>
          <xdr:row>8</xdr:row>
          <xdr:rowOff>38100</xdr:rowOff>
        </xdr:from>
        <xdr:to>
          <xdr:col>5</xdr:col>
          <xdr:colOff>716280</xdr:colOff>
          <xdr:row>8</xdr:row>
          <xdr:rowOff>190500</xdr:rowOff>
        </xdr:to>
        <xdr:sp macro="" textlink="">
          <xdr:nvSpPr>
            <xdr:cNvPr id="3193" name="Label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ESTIMATED HOURS REMAINING: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9</xdr:row>
          <xdr:rowOff>76200</xdr:rowOff>
        </xdr:from>
        <xdr:to>
          <xdr:col>1</xdr:col>
          <xdr:colOff>647700</xdr:colOff>
          <xdr:row>10</xdr:row>
          <xdr:rowOff>38100</xdr:rowOff>
        </xdr:to>
        <xdr:sp macro="" textlink="">
          <xdr:nvSpPr>
            <xdr:cNvPr id="3194" name="Label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PAY PERIOD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9</xdr:row>
          <xdr:rowOff>83820</xdr:rowOff>
        </xdr:from>
        <xdr:to>
          <xdr:col>3</xdr:col>
          <xdr:colOff>647700</xdr:colOff>
          <xdr:row>10</xdr:row>
          <xdr:rowOff>160020</xdr:rowOff>
        </xdr:to>
        <xdr:sp macro="" textlink="">
          <xdr:nvSpPr>
            <xdr:cNvPr id="3195" name="Label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HOURLY</a:t>
              </a:r>
            </a:p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PAY RATE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10</xdr:row>
          <xdr:rowOff>38100</xdr:rowOff>
        </xdr:from>
        <xdr:to>
          <xdr:col>4</xdr:col>
          <xdr:colOff>830580</xdr:colOff>
          <xdr:row>10</xdr:row>
          <xdr:rowOff>190500</xdr:rowOff>
        </xdr:to>
        <xdr:sp macro="" textlink="">
          <xdr:nvSpPr>
            <xdr:cNvPr id="3196" name="Label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HOURS WORKED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68580</xdr:colOff>
          <xdr:row>10</xdr:row>
          <xdr:rowOff>38100</xdr:rowOff>
        </xdr:from>
        <xdr:to>
          <xdr:col>5</xdr:col>
          <xdr:colOff>800100</xdr:colOff>
          <xdr:row>10</xdr:row>
          <xdr:rowOff>213360</xdr:rowOff>
        </xdr:to>
        <xdr:sp macro="" textlink="">
          <xdr:nvSpPr>
            <xdr:cNvPr id="3197" name="Label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AMOUNT PAID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</xdr:colOff>
          <xdr:row>4</xdr:row>
          <xdr:rowOff>38100</xdr:rowOff>
        </xdr:from>
        <xdr:to>
          <xdr:col>1</xdr:col>
          <xdr:colOff>792480</xdr:colOff>
          <xdr:row>4</xdr:row>
          <xdr:rowOff>175260</xdr:rowOff>
        </xdr:to>
        <xdr:sp macro="" textlink="">
          <xdr:nvSpPr>
            <xdr:cNvPr id="3198" name="Label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AWARD TERM: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</xdr:colOff>
          <xdr:row>3</xdr:row>
          <xdr:rowOff>38100</xdr:rowOff>
        </xdr:from>
        <xdr:to>
          <xdr:col>2</xdr:col>
          <xdr:colOff>45720</xdr:colOff>
          <xdr:row>3</xdr:row>
          <xdr:rowOff>213360</xdr:rowOff>
        </xdr:to>
        <xdr:sp macro="" textlink="">
          <xdr:nvSpPr>
            <xdr:cNvPr id="3203" name="Label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AWARD AMOUNT: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5</xdr:row>
          <xdr:rowOff>38100</xdr:rowOff>
        </xdr:from>
        <xdr:to>
          <xdr:col>2</xdr:col>
          <xdr:colOff>274320</xdr:colOff>
          <xdr:row>5</xdr:row>
          <xdr:rowOff>198120</xdr:rowOff>
        </xdr:to>
        <xdr:sp macro="" textlink="">
          <xdr:nvSpPr>
            <xdr:cNvPr id="3204" name="Label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 AWARD ENDING: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</xdr:colOff>
          <xdr:row>3</xdr:row>
          <xdr:rowOff>38100</xdr:rowOff>
        </xdr:from>
        <xdr:to>
          <xdr:col>5</xdr:col>
          <xdr:colOff>723900</xdr:colOff>
          <xdr:row>3</xdr:row>
          <xdr:rowOff>213360</xdr:rowOff>
        </xdr:to>
        <xdr:sp macro="" textlink="">
          <xdr:nvSpPr>
            <xdr:cNvPr id="3205" name="Label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TOTAL AWARD RECEIVED: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6</xdr:row>
          <xdr:rowOff>45720</xdr:rowOff>
        </xdr:from>
        <xdr:to>
          <xdr:col>5</xdr:col>
          <xdr:colOff>731520</xdr:colOff>
          <xdr:row>6</xdr:row>
          <xdr:rowOff>182880</xdr:rowOff>
        </xdr:to>
        <xdr:sp macro="" textlink="">
          <xdr:nvSpPr>
            <xdr:cNvPr id="3206" name="Label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ESTIMATED HOURS AVAILABLE: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83820</xdr:colOff>
          <xdr:row>37</xdr:row>
          <xdr:rowOff>38100</xdr:rowOff>
        </xdr:from>
        <xdr:to>
          <xdr:col>1</xdr:col>
          <xdr:colOff>579120</xdr:colOff>
          <xdr:row>37</xdr:row>
          <xdr:rowOff>190500</xdr:rowOff>
        </xdr:to>
        <xdr:sp macro="" textlink="">
          <xdr:nvSpPr>
            <xdr:cNvPr id="3207" name="Label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TOTALS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5</xdr:row>
          <xdr:rowOff>38100</xdr:rowOff>
        </xdr:from>
        <xdr:to>
          <xdr:col>5</xdr:col>
          <xdr:colOff>563880</xdr:colOff>
          <xdr:row>5</xdr:row>
          <xdr:rowOff>198120</xdr:rowOff>
        </xdr:to>
        <xdr:sp macro="" textlink="">
          <xdr:nvSpPr>
            <xdr:cNvPr id="3208" name="Label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TOTAL AWARD REMAINING: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594360</xdr:colOff>
          <xdr:row>10</xdr:row>
          <xdr:rowOff>30480</xdr:rowOff>
        </xdr:from>
        <xdr:to>
          <xdr:col>7</xdr:col>
          <xdr:colOff>502920</xdr:colOff>
          <xdr:row>10</xdr:row>
          <xdr:rowOff>190500</xdr:rowOff>
        </xdr:to>
        <xdr:sp macro="" textlink="">
          <xdr:nvSpPr>
            <xdr:cNvPr id="3209" name="Label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7</xdr:row>
          <xdr:rowOff>38100</xdr:rowOff>
        </xdr:from>
        <xdr:to>
          <xdr:col>5</xdr:col>
          <xdr:colOff>685800</xdr:colOff>
          <xdr:row>7</xdr:row>
          <xdr:rowOff>198120</xdr:rowOff>
        </xdr:to>
        <xdr:sp macro="" textlink="">
          <xdr:nvSpPr>
            <xdr:cNvPr id="3210" name="Label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TOTAL HOURS WORKED: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</xdr:colOff>
          <xdr:row>4</xdr:row>
          <xdr:rowOff>30480</xdr:rowOff>
        </xdr:from>
        <xdr:to>
          <xdr:col>5</xdr:col>
          <xdr:colOff>640080</xdr:colOff>
          <xdr:row>4</xdr:row>
          <xdr:rowOff>220980</xdr:rowOff>
        </xdr:to>
        <xdr:sp macro="" textlink="">
          <xdr:nvSpPr>
            <xdr:cNvPr id="3211" name="Label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CUMULATIVE EARNINGS: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10</xdr:row>
          <xdr:rowOff>30480</xdr:rowOff>
        </xdr:from>
        <xdr:to>
          <xdr:col>2</xdr:col>
          <xdr:colOff>678180</xdr:colOff>
          <xdr:row>10</xdr:row>
          <xdr:rowOff>198120</xdr:rowOff>
        </xdr:to>
        <xdr:sp macro="" textlink="">
          <xdr:nvSpPr>
            <xdr:cNvPr id="3212" name="Label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10</xdr:row>
          <xdr:rowOff>30480</xdr:rowOff>
        </xdr:from>
        <xdr:to>
          <xdr:col>1</xdr:col>
          <xdr:colOff>647700</xdr:colOff>
          <xdr:row>10</xdr:row>
          <xdr:rowOff>198120</xdr:rowOff>
        </xdr:to>
        <xdr:sp macro="" textlink="">
          <xdr:nvSpPr>
            <xdr:cNvPr id="3213" name="Label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FROM: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6</xdr:row>
          <xdr:rowOff>22860</xdr:rowOff>
        </xdr:from>
        <xdr:to>
          <xdr:col>1</xdr:col>
          <xdr:colOff>441960</xdr:colOff>
          <xdr:row>6</xdr:row>
          <xdr:rowOff>198120</xdr:rowOff>
        </xdr:to>
        <xdr:sp macro="" textlink="">
          <xdr:nvSpPr>
            <xdr:cNvPr id="3230" name="Label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6</xdr:row>
          <xdr:rowOff>22860</xdr:rowOff>
        </xdr:from>
        <xdr:to>
          <xdr:col>1</xdr:col>
          <xdr:colOff>441960</xdr:colOff>
          <xdr:row>6</xdr:row>
          <xdr:rowOff>198120</xdr:rowOff>
        </xdr:to>
        <xdr:sp macro="" textlink="">
          <xdr:nvSpPr>
            <xdr:cNvPr id="3233" name="Label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NOTES: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9"/>
  <sheetViews>
    <sheetView workbookViewId="0">
      <selection activeCell="C2" sqref="C2:E2"/>
    </sheetView>
  </sheetViews>
  <sheetFormatPr defaultColWidth="9.109375" defaultRowHeight="13.2" x14ac:dyDescent="0.25"/>
  <cols>
    <col min="1" max="1" width="9.109375" style="23"/>
    <col min="2" max="7" width="12.6640625" style="23" customWidth="1"/>
    <col min="8" max="8" width="13.33203125" style="23" customWidth="1"/>
    <col min="9" max="9" width="10.6640625" style="23" customWidth="1"/>
    <col min="10" max="16384" width="9.109375" style="23"/>
  </cols>
  <sheetData>
    <row r="1" spans="1:9" ht="13.8" thickBot="1" x14ac:dyDescent="0.3">
      <c r="B1" s="24"/>
      <c r="C1" s="24"/>
      <c r="D1" s="24"/>
      <c r="E1" s="24"/>
      <c r="F1" s="24"/>
      <c r="G1" s="24"/>
      <c r="H1" s="24"/>
    </row>
    <row r="2" spans="1:9" ht="21" customHeight="1" thickTop="1" thickBot="1" x14ac:dyDescent="0.35">
      <c r="A2" s="24"/>
      <c r="B2" s="41"/>
      <c r="C2" s="157"/>
      <c r="D2" s="158"/>
      <c r="E2" s="159"/>
      <c r="F2" s="42"/>
      <c r="G2" s="160"/>
      <c r="H2" s="161"/>
    </row>
    <row r="3" spans="1:9" ht="18" customHeight="1" thickBot="1" x14ac:dyDescent="0.35">
      <c r="A3" s="24"/>
      <c r="B3" s="162"/>
      <c r="C3" s="163"/>
      <c r="D3" s="164"/>
      <c r="E3" s="165"/>
      <c r="F3" s="165"/>
      <c r="G3" s="165"/>
      <c r="H3" s="166"/>
      <c r="I3" s="24"/>
    </row>
    <row r="4" spans="1:9" ht="18" customHeight="1" x14ac:dyDescent="0.25">
      <c r="A4" s="24"/>
      <c r="B4" s="115"/>
      <c r="C4" s="116"/>
      <c r="D4" s="43"/>
      <c r="E4" s="167"/>
      <c r="F4" s="168"/>
      <c r="G4" s="116"/>
      <c r="H4" s="38">
        <f>D4</f>
        <v>0</v>
      </c>
    </row>
    <row r="5" spans="1:9" ht="18" customHeight="1" x14ac:dyDescent="0.25">
      <c r="A5" s="24"/>
      <c r="B5" s="113"/>
      <c r="C5" s="114"/>
      <c r="D5" s="37"/>
      <c r="E5" s="130"/>
      <c r="F5" s="131"/>
      <c r="G5" s="132"/>
      <c r="H5" s="17">
        <f>SUM(F12:F37)</f>
        <v>0</v>
      </c>
    </row>
    <row r="6" spans="1:9" ht="18" customHeight="1" thickBot="1" x14ac:dyDescent="0.3">
      <c r="A6" s="24"/>
      <c r="B6" s="117"/>
      <c r="C6" s="118"/>
      <c r="D6" s="44"/>
      <c r="E6" s="133"/>
      <c r="F6" s="134"/>
      <c r="G6" s="135"/>
      <c r="H6" s="21">
        <f>SUM(H4-F38)</f>
        <v>0</v>
      </c>
    </row>
    <row r="7" spans="1:9" ht="18" customHeight="1" x14ac:dyDescent="0.25">
      <c r="A7" s="24"/>
      <c r="B7" s="119"/>
      <c r="C7" s="120"/>
      <c r="D7" s="121"/>
      <c r="E7" s="136"/>
      <c r="F7" s="137"/>
      <c r="G7" s="138"/>
      <c r="H7" s="18" t="e">
        <f>H4/D12</f>
        <v>#DIV/0!</v>
      </c>
    </row>
    <row r="8" spans="1:9" ht="18" customHeight="1" x14ac:dyDescent="0.25">
      <c r="A8" s="24"/>
      <c r="B8" s="122"/>
      <c r="C8" s="123"/>
      <c r="D8" s="124"/>
      <c r="E8" s="130"/>
      <c r="F8" s="131"/>
      <c r="G8" s="132"/>
      <c r="H8" s="22">
        <f>SUM(E12:E37)</f>
        <v>0</v>
      </c>
    </row>
    <row r="9" spans="1:9" ht="18" customHeight="1" thickBot="1" x14ac:dyDescent="0.3">
      <c r="A9" s="24"/>
      <c r="B9" s="125"/>
      <c r="C9" s="126"/>
      <c r="D9" s="127"/>
      <c r="E9" s="139"/>
      <c r="F9" s="140"/>
      <c r="G9" s="141"/>
      <c r="H9" s="19" t="e">
        <f>SUM(H7-E38)</f>
        <v>#DIV/0!</v>
      </c>
    </row>
    <row r="10" spans="1:9" s="28" customFormat="1" ht="13.5" customHeight="1" x14ac:dyDescent="0.25">
      <c r="A10" s="25"/>
      <c r="B10" s="144"/>
      <c r="C10" s="145"/>
      <c r="D10" s="148"/>
      <c r="E10" s="148"/>
      <c r="F10" s="151"/>
      <c r="G10" s="153"/>
      <c r="H10" s="154"/>
      <c r="I10" s="25"/>
    </row>
    <row r="11" spans="1:9" s="29" customFormat="1" ht="18" customHeight="1" thickBot="1" x14ac:dyDescent="0.3">
      <c r="A11" s="26"/>
      <c r="B11" s="146"/>
      <c r="C11" s="147"/>
      <c r="D11" s="149"/>
      <c r="E11" s="150"/>
      <c r="F11" s="152"/>
      <c r="G11" s="155"/>
      <c r="H11" s="156"/>
      <c r="I11" s="26"/>
    </row>
    <row r="12" spans="1:9" ht="18" customHeight="1" x14ac:dyDescent="0.25">
      <c r="A12" s="24"/>
      <c r="B12" s="1"/>
      <c r="C12" s="33"/>
      <c r="D12" s="2"/>
      <c r="E12" s="3"/>
      <c r="F12" s="10">
        <f>E12*D12</f>
        <v>0</v>
      </c>
      <c r="G12" s="142"/>
      <c r="H12" s="143"/>
      <c r="I12" s="24"/>
    </row>
    <row r="13" spans="1:9" ht="18" customHeight="1" x14ac:dyDescent="0.25">
      <c r="A13" s="24"/>
      <c r="B13" s="39"/>
      <c r="C13" s="34"/>
      <c r="D13" s="4"/>
      <c r="E13" s="5"/>
      <c r="F13" s="11">
        <f>E13*D13</f>
        <v>0</v>
      </c>
      <c r="G13" s="111"/>
      <c r="H13" s="112"/>
      <c r="I13" s="24"/>
    </row>
    <row r="14" spans="1:9" ht="18" customHeight="1" x14ac:dyDescent="0.25">
      <c r="A14" s="24"/>
      <c r="B14" s="40"/>
      <c r="C14" s="35"/>
      <c r="D14" s="4"/>
      <c r="E14" s="5"/>
      <c r="F14" s="11">
        <f>E14*D14</f>
        <v>0</v>
      </c>
      <c r="G14" s="111"/>
      <c r="H14" s="112"/>
      <c r="I14" s="24"/>
    </row>
    <row r="15" spans="1:9" ht="18" customHeight="1" x14ac:dyDescent="0.25">
      <c r="A15" s="24"/>
      <c r="B15" s="40"/>
      <c r="C15" s="36"/>
      <c r="D15" s="4"/>
      <c r="E15" s="5"/>
      <c r="F15" s="11">
        <f>E15*D15</f>
        <v>0</v>
      </c>
      <c r="G15" s="111"/>
      <c r="H15" s="112"/>
      <c r="I15" s="24"/>
    </row>
    <row r="16" spans="1:9" ht="18" customHeight="1" x14ac:dyDescent="0.25">
      <c r="A16" s="24"/>
      <c r="B16" s="40"/>
      <c r="C16" s="36"/>
      <c r="D16" s="4"/>
      <c r="E16" s="5"/>
      <c r="F16" s="11">
        <f t="shared" ref="F16:F37" si="0">E16*D16</f>
        <v>0</v>
      </c>
      <c r="G16" s="111"/>
      <c r="H16" s="112"/>
      <c r="I16" s="24"/>
    </row>
    <row r="17" spans="1:9" ht="18" customHeight="1" x14ac:dyDescent="0.25">
      <c r="A17" s="24"/>
      <c r="B17" s="6"/>
      <c r="C17" s="31"/>
      <c r="D17" s="4"/>
      <c r="E17" s="5"/>
      <c r="F17" s="11">
        <f t="shared" si="0"/>
        <v>0</v>
      </c>
      <c r="G17" s="111"/>
      <c r="H17" s="112"/>
      <c r="I17" s="24"/>
    </row>
    <row r="18" spans="1:9" ht="18" customHeight="1" x14ac:dyDescent="0.25">
      <c r="A18" s="24"/>
      <c r="B18" s="6"/>
      <c r="C18" s="31"/>
      <c r="D18" s="4"/>
      <c r="E18" s="5"/>
      <c r="F18" s="11">
        <f t="shared" si="0"/>
        <v>0</v>
      </c>
      <c r="G18" s="111"/>
      <c r="H18" s="112"/>
      <c r="I18" s="24"/>
    </row>
    <row r="19" spans="1:9" ht="18" customHeight="1" x14ac:dyDescent="0.25">
      <c r="A19" s="24"/>
      <c r="B19" s="6"/>
      <c r="C19" s="31"/>
      <c r="D19" s="4"/>
      <c r="E19" s="5"/>
      <c r="F19" s="11">
        <f t="shared" si="0"/>
        <v>0</v>
      </c>
      <c r="G19" s="111"/>
      <c r="H19" s="112"/>
      <c r="I19" s="24"/>
    </row>
    <row r="20" spans="1:9" ht="18" customHeight="1" x14ac:dyDescent="0.25">
      <c r="A20" s="24"/>
      <c r="B20" s="6"/>
      <c r="C20" s="31"/>
      <c r="D20" s="4"/>
      <c r="E20" s="5"/>
      <c r="F20" s="11">
        <f t="shared" si="0"/>
        <v>0</v>
      </c>
      <c r="G20" s="111"/>
      <c r="H20" s="112"/>
      <c r="I20" s="24"/>
    </row>
    <row r="21" spans="1:9" ht="18" customHeight="1" x14ac:dyDescent="0.25">
      <c r="A21" s="24"/>
      <c r="B21" s="6"/>
      <c r="C21" s="31"/>
      <c r="D21" s="4"/>
      <c r="E21" s="5"/>
      <c r="F21" s="11">
        <f t="shared" si="0"/>
        <v>0</v>
      </c>
      <c r="G21" s="111"/>
      <c r="H21" s="112"/>
      <c r="I21" s="24"/>
    </row>
    <row r="22" spans="1:9" ht="18" customHeight="1" x14ac:dyDescent="0.25">
      <c r="A22" s="24"/>
      <c r="B22" s="6"/>
      <c r="C22" s="31"/>
      <c r="D22" s="4"/>
      <c r="E22" s="5"/>
      <c r="F22" s="11">
        <f t="shared" si="0"/>
        <v>0</v>
      </c>
      <c r="G22" s="111"/>
      <c r="H22" s="112"/>
      <c r="I22" s="24"/>
    </row>
    <row r="23" spans="1:9" ht="18" customHeight="1" x14ac:dyDescent="0.25">
      <c r="A23" s="24"/>
      <c r="B23" s="6"/>
      <c r="C23" s="31"/>
      <c r="D23" s="4"/>
      <c r="E23" s="5"/>
      <c r="F23" s="11">
        <f t="shared" si="0"/>
        <v>0</v>
      </c>
      <c r="G23" s="111"/>
      <c r="H23" s="112"/>
      <c r="I23" s="24"/>
    </row>
    <row r="24" spans="1:9" ht="18" customHeight="1" x14ac:dyDescent="0.25">
      <c r="A24" s="24"/>
      <c r="B24" s="6"/>
      <c r="C24" s="31"/>
      <c r="D24" s="4"/>
      <c r="E24" s="5"/>
      <c r="F24" s="11">
        <f t="shared" si="0"/>
        <v>0</v>
      </c>
      <c r="G24" s="111"/>
      <c r="H24" s="112"/>
      <c r="I24" s="24"/>
    </row>
    <row r="25" spans="1:9" ht="18" customHeight="1" x14ac:dyDescent="0.25">
      <c r="A25" s="24"/>
      <c r="B25" s="6"/>
      <c r="C25" s="31"/>
      <c r="D25" s="4"/>
      <c r="E25" s="5"/>
      <c r="F25" s="11">
        <f t="shared" si="0"/>
        <v>0</v>
      </c>
      <c r="G25" s="111"/>
      <c r="H25" s="112"/>
      <c r="I25" s="24"/>
    </row>
    <row r="26" spans="1:9" ht="18" customHeight="1" x14ac:dyDescent="0.25">
      <c r="A26" s="24"/>
      <c r="B26" s="6"/>
      <c r="C26" s="31"/>
      <c r="D26" s="4"/>
      <c r="E26" s="5"/>
      <c r="F26" s="11">
        <f t="shared" si="0"/>
        <v>0</v>
      </c>
      <c r="G26" s="111"/>
      <c r="H26" s="112"/>
      <c r="I26" s="24"/>
    </row>
    <row r="27" spans="1:9" ht="18" customHeight="1" x14ac:dyDescent="0.25">
      <c r="A27" s="24"/>
      <c r="B27" s="6"/>
      <c r="C27" s="31"/>
      <c r="D27" s="4"/>
      <c r="E27" s="5"/>
      <c r="F27" s="11">
        <f t="shared" si="0"/>
        <v>0</v>
      </c>
      <c r="G27" s="111"/>
      <c r="H27" s="112"/>
      <c r="I27" s="24"/>
    </row>
    <row r="28" spans="1:9" ht="18" customHeight="1" x14ac:dyDescent="0.25">
      <c r="A28" s="24"/>
      <c r="B28" s="6"/>
      <c r="C28" s="31"/>
      <c r="D28" s="4"/>
      <c r="E28" s="5"/>
      <c r="F28" s="11">
        <f t="shared" si="0"/>
        <v>0</v>
      </c>
      <c r="G28" s="111"/>
      <c r="H28" s="112"/>
      <c r="I28" s="24"/>
    </row>
    <row r="29" spans="1:9" ht="18" customHeight="1" x14ac:dyDescent="0.25">
      <c r="A29" s="24"/>
      <c r="B29" s="6"/>
      <c r="C29" s="31"/>
      <c r="D29" s="4"/>
      <c r="E29" s="5"/>
      <c r="F29" s="11">
        <f t="shared" si="0"/>
        <v>0</v>
      </c>
      <c r="G29" s="111"/>
      <c r="H29" s="112"/>
      <c r="I29" s="24"/>
    </row>
    <row r="30" spans="1:9" ht="18" customHeight="1" x14ac:dyDescent="0.25">
      <c r="A30" s="24"/>
      <c r="B30" s="6"/>
      <c r="C30" s="31"/>
      <c r="D30" s="4"/>
      <c r="E30" s="5"/>
      <c r="F30" s="11">
        <f t="shared" si="0"/>
        <v>0</v>
      </c>
      <c r="G30" s="111"/>
      <c r="H30" s="112"/>
      <c r="I30" s="24"/>
    </row>
    <row r="31" spans="1:9" ht="18" customHeight="1" x14ac:dyDescent="0.25">
      <c r="A31" s="24"/>
      <c r="B31" s="6"/>
      <c r="C31" s="31"/>
      <c r="D31" s="4"/>
      <c r="E31" s="5"/>
      <c r="F31" s="11">
        <f t="shared" si="0"/>
        <v>0</v>
      </c>
      <c r="G31" s="111"/>
      <c r="H31" s="112"/>
      <c r="I31" s="24"/>
    </row>
    <row r="32" spans="1:9" ht="18" customHeight="1" x14ac:dyDescent="0.25">
      <c r="A32" s="24"/>
      <c r="B32" s="6"/>
      <c r="C32" s="31"/>
      <c r="D32" s="4"/>
      <c r="E32" s="5"/>
      <c r="F32" s="11">
        <f t="shared" si="0"/>
        <v>0</v>
      </c>
      <c r="G32" s="111"/>
      <c r="H32" s="112"/>
      <c r="I32" s="24"/>
    </row>
    <row r="33" spans="1:9" ht="18" customHeight="1" x14ac:dyDescent="0.25">
      <c r="A33" s="24"/>
      <c r="B33" s="6"/>
      <c r="C33" s="31"/>
      <c r="D33" s="4"/>
      <c r="E33" s="5"/>
      <c r="F33" s="11">
        <f t="shared" si="0"/>
        <v>0</v>
      </c>
      <c r="G33" s="111"/>
      <c r="H33" s="112"/>
      <c r="I33" s="24"/>
    </row>
    <row r="34" spans="1:9" ht="18" customHeight="1" x14ac:dyDescent="0.25">
      <c r="A34" s="24"/>
      <c r="B34" s="6"/>
      <c r="C34" s="31"/>
      <c r="D34" s="4"/>
      <c r="E34" s="5"/>
      <c r="F34" s="11">
        <f t="shared" si="0"/>
        <v>0</v>
      </c>
      <c r="G34" s="111"/>
      <c r="H34" s="112"/>
      <c r="I34" s="24"/>
    </row>
    <row r="35" spans="1:9" ht="18" customHeight="1" x14ac:dyDescent="0.25">
      <c r="A35" s="24"/>
      <c r="B35" s="6"/>
      <c r="C35" s="31"/>
      <c r="D35" s="4"/>
      <c r="E35" s="5"/>
      <c r="F35" s="11">
        <f t="shared" si="0"/>
        <v>0</v>
      </c>
      <c r="G35" s="111"/>
      <c r="H35" s="112"/>
      <c r="I35" s="24"/>
    </row>
    <row r="36" spans="1:9" ht="18" customHeight="1" x14ac:dyDescent="0.25">
      <c r="A36" s="24"/>
      <c r="B36" s="6"/>
      <c r="C36" s="31"/>
      <c r="D36" s="4"/>
      <c r="E36" s="5"/>
      <c r="F36" s="11">
        <f t="shared" si="0"/>
        <v>0</v>
      </c>
      <c r="G36" s="111"/>
      <c r="H36" s="112"/>
      <c r="I36" s="24"/>
    </row>
    <row r="37" spans="1:9" ht="18" customHeight="1" thickBot="1" x14ac:dyDescent="0.3">
      <c r="A37" s="24"/>
      <c r="B37" s="7"/>
      <c r="C37" s="32"/>
      <c r="D37" s="8"/>
      <c r="E37" s="9"/>
      <c r="F37" s="12">
        <f t="shared" si="0"/>
        <v>0</v>
      </c>
      <c r="G37" s="111"/>
      <c r="H37" s="112"/>
      <c r="I37" s="24"/>
    </row>
    <row r="38" spans="1:9" s="30" customFormat="1" ht="18" customHeight="1" thickBot="1" x14ac:dyDescent="0.3">
      <c r="A38" s="27"/>
      <c r="B38" s="14"/>
      <c r="C38" s="20"/>
      <c r="D38" s="15"/>
      <c r="E38" s="16">
        <f>SUM(E12:E37)</f>
        <v>0</v>
      </c>
      <c r="F38" s="13">
        <f>SUM(F12:F37)</f>
        <v>0</v>
      </c>
      <c r="G38" s="128"/>
      <c r="H38" s="129"/>
      <c r="I38" s="27"/>
    </row>
    <row r="39" spans="1:9" ht="13.8" thickTop="1" x14ac:dyDescent="0.25">
      <c r="B39" s="24"/>
      <c r="C39" s="24"/>
      <c r="D39" s="24"/>
      <c r="E39" s="24"/>
      <c r="F39" s="24"/>
      <c r="G39" s="24"/>
      <c r="H39" s="24"/>
    </row>
  </sheetData>
  <sheetProtection sheet="1" objects="1" scenarios="1"/>
  <customSheetViews>
    <customSheetView guid="{FEACBD6E-D798-11D2-8A04-008013311C6E}" showPageBreaks="1" printArea="1" showRuler="0">
      <selection activeCell="C2" sqref="C2:E2"/>
      <pageMargins left="0.75" right="0.75" top="0.75" bottom="0.5" header="0.5" footer="0.5"/>
      <pageSetup orientation="portrait" r:id="rId1"/>
      <headerFooter alignWithMargins="0"/>
    </customSheetView>
  </customSheetViews>
  <mergeCells count="46">
    <mergeCell ref="C2:E2"/>
    <mergeCell ref="G2:H2"/>
    <mergeCell ref="B3:C3"/>
    <mergeCell ref="D3:H3"/>
    <mergeCell ref="E4:G4"/>
    <mergeCell ref="B10:C11"/>
    <mergeCell ref="D10:D11"/>
    <mergeCell ref="E10:E11"/>
    <mergeCell ref="F10:F11"/>
    <mergeCell ref="G10:H11"/>
    <mergeCell ref="G17:H17"/>
    <mergeCell ref="G18:H18"/>
    <mergeCell ref="E5:G5"/>
    <mergeCell ref="E6:G6"/>
    <mergeCell ref="E7:G7"/>
    <mergeCell ref="E8:G8"/>
    <mergeCell ref="E9:G9"/>
    <mergeCell ref="G12:H12"/>
    <mergeCell ref="G38:H38"/>
    <mergeCell ref="G27:H27"/>
    <mergeCell ref="G28:H28"/>
    <mergeCell ref="G29:H29"/>
    <mergeCell ref="G34:H34"/>
    <mergeCell ref="G35:H35"/>
    <mergeCell ref="G36:H36"/>
    <mergeCell ref="G37:H37"/>
    <mergeCell ref="G32:H32"/>
    <mergeCell ref="G33:H33"/>
    <mergeCell ref="G30:H30"/>
    <mergeCell ref="G31:H31"/>
    <mergeCell ref="G26:H26"/>
    <mergeCell ref="G19:H19"/>
    <mergeCell ref="G20:H20"/>
    <mergeCell ref="B5:C5"/>
    <mergeCell ref="B4:C4"/>
    <mergeCell ref="B6:C6"/>
    <mergeCell ref="B7:D9"/>
    <mergeCell ref="G25:H25"/>
    <mergeCell ref="G21:H21"/>
    <mergeCell ref="G22:H22"/>
    <mergeCell ref="G23:H23"/>
    <mergeCell ref="G24:H24"/>
    <mergeCell ref="G13:H13"/>
    <mergeCell ref="G14:H14"/>
    <mergeCell ref="G15:H15"/>
    <mergeCell ref="G16:H16"/>
  </mergeCells>
  <phoneticPr fontId="0" type="noConversion"/>
  <conditionalFormatting sqref="B12:C37">
    <cfRule type="cellIs" dxfId="127" priority="2" stopIfTrue="1" operator="greaterThanOrEqual">
      <formula>$D$6</formula>
    </cfRule>
  </conditionalFormatting>
  <conditionalFormatting sqref="H6">
    <cfRule type="cellIs" dxfId="126" priority="3" stopIfTrue="1" operator="lessThanOrEqual">
      <formula>$D$4*0.15</formula>
    </cfRule>
  </conditionalFormatting>
  <conditionalFormatting sqref="H9">
    <cfRule type="cellIs" dxfId="125" priority="1" stopIfTrue="1" operator="lessThanOrEqual">
      <formula>SUM($H$7*0.15)</formula>
    </cfRule>
  </conditionalFormatting>
  <pageMargins left="0.75" right="0.75" top="0.75" bottom="0.5" header="0.5" footer="0.5"/>
  <pageSetup orientation="portrait" r:id="rId2"/>
  <headerFooter alignWithMargins="0">
    <oddHeader>&amp;L&amp;A&amp;R&amp;D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0" r:id="rId5" name="Label 18">
              <controlPr defaultSize="0" autoFill="0" autoLine="0" autoPict="0">
                <anchor moveWithCells="1" sizeWithCells="1">
                  <from>
                    <xdr:col>1</xdr:col>
                    <xdr:colOff>83820</xdr:colOff>
                    <xdr:row>37</xdr:row>
                    <xdr:rowOff>38100</xdr:rowOff>
                  </from>
                  <to>
                    <xdr:col>1</xdr:col>
                    <xdr:colOff>495300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6" name="Label 118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1</xdr:row>
                    <xdr:rowOff>68580</xdr:rowOff>
                  </from>
                  <to>
                    <xdr:col>1</xdr:col>
                    <xdr:colOff>647700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7" name="Label 119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2</xdr:row>
                    <xdr:rowOff>45720</xdr:rowOff>
                  </from>
                  <to>
                    <xdr:col>2</xdr:col>
                    <xdr:colOff>571500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8" name="Label 120">
              <controlPr defaultSize="0" autoFill="0" autoLine="0" autoPict="0">
                <anchor moveWithCells="1" sizeWithCells="1">
                  <from>
                    <xdr:col>5</xdr:col>
                    <xdr:colOff>30480</xdr:colOff>
                    <xdr:row>1</xdr:row>
                    <xdr:rowOff>76200</xdr:rowOff>
                  </from>
                  <to>
                    <xdr:col>5</xdr:col>
                    <xdr:colOff>426720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9" name="Label 121">
              <controlPr defaultSize="0" autoFill="0" autoLine="0" autoPict="0">
                <anchor moveWithCells="1" sizeWithCells="1">
                  <from>
                    <xdr:col>4</xdr:col>
                    <xdr:colOff>30480</xdr:colOff>
                    <xdr:row>8</xdr:row>
                    <xdr:rowOff>38100</xdr:rowOff>
                  </from>
                  <to>
                    <xdr:col>5</xdr:col>
                    <xdr:colOff>716280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0" name="Label 122">
              <controlPr defaultSize="0" autoFill="0" autoLine="0" autoPict="0">
                <anchor moveWithCells="1" sizeWithCells="1">
                  <from>
                    <xdr:col>1</xdr:col>
                    <xdr:colOff>45720</xdr:colOff>
                    <xdr:row>9</xdr:row>
                    <xdr:rowOff>76200</xdr:rowOff>
                  </from>
                  <to>
                    <xdr:col>1</xdr:col>
                    <xdr:colOff>647700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1" name="Label 123">
              <controlPr defaultSize="0" autoFill="0" autoLine="0" autoPict="0">
                <anchor moveWithCells="1" sizeWithCells="1">
                  <from>
                    <xdr:col>3</xdr:col>
                    <xdr:colOff>160020</xdr:colOff>
                    <xdr:row>9</xdr:row>
                    <xdr:rowOff>83820</xdr:rowOff>
                  </from>
                  <to>
                    <xdr:col>3</xdr:col>
                    <xdr:colOff>647700</xdr:colOff>
                    <xdr:row>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" name="Label 124">
              <controlPr defaultSize="0" autoFill="0" autoLine="0" autoPict="0">
                <anchor moveWithCells="1" sizeWithCells="1">
                  <from>
                    <xdr:col>4</xdr:col>
                    <xdr:colOff>22860</xdr:colOff>
                    <xdr:row>10</xdr:row>
                    <xdr:rowOff>38100</xdr:rowOff>
                  </from>
                  <to>
                    <xdr:col>4</xdr:col>
                    <xdr:colOff>830580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3" name="Label 125">
              <controlPr defaultSize="0" autoFill="0" autoLine="0" autoPict="0">
                <anchor moveWithCells="1" sizeWithCells="1">
                  <from>
                    <xdr:col>5</xdr:col>
                    <xdr:colOff>68580</xdr:colOff>
                    <xdr:row>10</xdr:row>
                    <xdr:rowOff>38100</xdr:rowOff>
                  </from>
                  <to>
                    <xdr:col>5</xdr:col>
                    <xdr:colOff>800100</xdr:colOff>
                    <xdr:row>10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4" name="Label 126">
              <controlPr defaultSize="0" autoFill="0" autoLine="0" autoPict="0">
                <anchor moveWithCells="1" sizeWithCells="1">
                  <from>
                    <xdr:col>1</xdr:col>
                    <xdr:colOff>30480</xdr:colOff>
                    <xdr:row>4</xdr:row>
                    <xdr:rowOff>38100</xdr:rowOff>
                  </from>
                  <to>
                    <xdr:col>1</xdr:col>
                    <xdr:colOff>792480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5" name="Label 131">
              <controlPr defaultSize="0" autoFill="0" autoLine="0" autoPict="0">
                <anchor moveWithCells="1" sizeWithCells="1">
                  <from>
                    <xdr:col>1</xdr:col>
                    <xdr:colOff>30480</xdr:colOff>
                    <xdr:row>3</xdr:row>
                    <xdr:rowOff>38100</xdr:rowOff>
                  </from>
                  <to>
                    <xdr:col>2</xdr:col>
                    <xdr:colOff>45720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6" name="Label 132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5</xdr:row>
                    <xdr:rowOff>38100</xdr:rowOff>
                  </from>
                  <to>
                    <xdr:col>2</xdr:col>
                    <xdr:colOff>274320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7" name="Label 133">
              <controlPr defaultSize="0" autoFill="0" autoLine="0" autoPict="0">
                <anchor moveWithCells="1" sizeWithCells="1">
                  <from>
                    <xdr:col>4</xdr:col>
                    <xdr:colOff>30480</xdr:colOff>
                    <xdr:row>3</xdr:row>
                    <xdr:rowOff>38100</xdr:rowOff>
                  </from>
                  <to>
                    <xdr:col>5</xdr:col>
                    <xdr:colOff>723900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8" name="Label 134">
              <controlPr defaultSize="0" autoFill="0" autoLine="0" autoPict="0">
                <anchor moveWithCells="1" sizeWithCells="1">
                  <from>
                    <xdr:col>4</xdr:col>
                    <xdr:colOff>22860</xdr:colOff>
                    <xdr:row>6</xdr:row>
                    <xdr:rowOff>45720</xdr:rowOff>
                  </from>
                  <to>
                    <xdr:col>5</xdr:col>
                    <xdr:colOff>731520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9" name="Label 135">
              <controlPr defaultSize="0" autoFill="0" autoLine="0" autoPict="0">
                <anchor moveWithCells="1" sizeWithCells="1">
                  <from>
                    <xdr:col>1</xdr:col>
                    <xdr:colOff>83820</xdr:colOff>
                    <xdr:row>37</xdr:row>
                    <xdr:rowOff>38100</xdr:rowOff>
                  </from>
                  <to>
                    <xdr:col>1</xdr:col>
                    <xdr:colOff>579120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20" name="Label 136">
              <controlPr defaultSize="0" autoFill="0" autoLine="0" autoPict="0">
                <anchor moveWithCells="1" sizeWithCells="1">
                  <from>
                    <xdr:col>4</xdr:col>
                    <xdr:colOff>22860</xdr:colOff>
                    <xdr:row>5</xdr:row>
                    <xdr:rowOff>38100</xdr:rowOff>
                  </from>
                  <to>
                    <xdr:col>5</xdr:col>
                    <xdr:colOff>563880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21" name="Label 137">
              <controlPr defaultSize="0" autoFill="0" autoLine="0" autoPict="0">
                <anchor moveWithCells="1" sizeWithCells="1">
                  <from>
                    <xdr:col>6</xdr:col>
                    <xdr:colOff>594360</xdr:colOff>
                    <xdr:row>10</xdr:row>
                    <xdr:rowOff>30480</xdr:rowOff>
                  </from>
                  <to>
                    <xdr:col>7</xdr:col>
                    <xdr:colOff>502920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2" name="Label 138">
              <controlPr defaultSize="0" autoFill="0" autoLine="0" autoPict="0">
                <anchor moveWithCells="1" sizeWithCells="1">
                  <from>
                    <xdr:col>4</xdr:col>
                    <xdr:colOff>22860</xdr:colOff>
                    <xdr:row>7</xdr:row>
                    <xdr:rowOff>38100</xdr:rowOff>
                  </from>
                  <to>
                    <xdr:col>5</xdr:col>
                    <xdr:colOff>685800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3" name="Label 139">
              <controlPr defaultSize="0" autoFill="0" autoLine="0" autoPict="0">
                <anchor moveWithCells="1" sizeWithCells="1">
                  <from>
                    <xdr:col>4</xdr:col>
                    <xdr:colOff>30480</xdr:colOff>
                    <xdr:row>4</xdr:row>
                    <xdr:rowOff>30480</xdr:rowOff>
                  </from>
                  <to>
                    <xdr:col>5</xdr:col>
                    <xdr:colOff>640080</xdr:colOff>
                    <xdr:row>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4" name="Label 140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10</xdr:row>
                    <xdr:rowOff>30480</xdr:rowOff>
                  </from>
                  <to>
                    <xdr:col>2</xdr:col>
                    <xdr:colOff>678180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25" name="Label 141">
              <controlPr defaultSize="0" autoFill="0" autoLine="0" autoPict="0">
                <anchor moveWithCells="1" sizeWithCells="1">
                  <from>
                    <xdr:col>1</xdr:col>
                    <xdr:colOff>45720</xdr:colOff>
                    <xdr:row>10</xdr:row>
                    <xdr:rowOff>30480</xdr:rowOff>
                  </from>
                  <to>
                    <xdr:col>1</xdr:col>
                    <xdr:colOff>647700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26" name="Label 158">
              <controlPr defaultSize="0" autoFill="0" autoLine="0" autoPict="0">
                <anchor moveWithCells="1" sizeWithCells="1">
                  <from>
                    <xdr:col>1</xdr:col>
                    <xdr:colOff>45720</xdr:colOff>
                    <xdr:row>6</xdr:row>
                    <xdr:rowOff>22860</xdr:rowOff>
                  </from>
                  <to>
                    <xdr:col>1</xdr:col>
                    <xdr:colOff>441960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27" name="Label 161">
              <controlPr defaultSize="0" autoFill="0" autoLine="0" autoPict="0">
                <anchor moveWithCells="1" sizeWithCells="1">
                  <from>
                    <xdr:col>1</xdr:col>
                    <xdr:colOff>45720</xdr:colOff>
                    <xdr:row>6</xdr:row>
                    <xdr:rowOff>22860</xdr:rowOff>
                  </from>
                  <to>
                    <xdr:col>1</xdr:col>
                    <xdr:colOff>441960</xdr:colOff>
                    <xdr:row>6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9CD60-35EF-4FC6-B91F-788C37075EB4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84" priority="6" stopIfTrue="1" operator="greaterThanOrEqual">
      <formula>$D$6</formula>
    </cfRule>
  </conditionalFormatting>
  <conditionalFormatting sqref="C2:E2 G2:H2 D3:H3 E12:E35">
    <cfRule type="containsBlanks" dxfId="83" priority="4">
      <formula>LEN(TRIM(C2))=0</formula>
    </cfRule>
  </conditionalFormatting>
  <conditionalFormatting sqref="D4:D6">
    <cfRule type="containsBlanks" dxfId="8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81" priority="7" stopIfTrue="1" operator="lessThanOrEqual">
      <formula>$D$4*0.15</formula>
    </cfRule>
  </conditionalFormatting>
  <conditionalFormatting sqref="H9">
    <cfRule type="cellIs" dxfId="8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262D6-2F43-4032-998C-0582512CE6A5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79" priority="6" stopIfTrue="1" operator="greaterThanOrEqual">
      <formula>$D$6</formula>
    </cfRule>
  </conditionalFormatting>
  <conditionalFormatting sqref="C2:E2 G2:H2 D3:H3 E12:E35">
    <cfRule type="containsBlanks" dxfId="78" priority="4">
      <formula>LEN(TRIM(C2))=0</formula>
    </cfRule>
  </conditionalFormatting>
  <conditionalFormatting sqref="D4:D6">
    <cfRule type="containsBlanks" dxfId="77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76" priority="7" stopIfTrue="1" operator="lessThanOrEqual">
      <formula>$D$4*0.15</formula>
    </cfRule>
  </conditionalFormatting>
  <conditionalFormatting sqref="H9">
    <cfRule type="cellIs" dxfId="75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B8728-9739-4652-9383-3F559805F516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74" priority="6" stopIfTrue="1" operator="greaterThanOrEqual">
      <formula>$D$6</formula>
    </cfRule>
  </conditionalFormatting>
  <conditionalFormatting sqref="C2:E2 G2:H2 D3:H3 E12:E35">
    <cfRule type="containsBlanks" dxfId="73" priority="4">
      <formula>LEN(TRIM(C2))=0</formula>
    </cfRule>
  </conditionalFormatting>
  <conditionalFormatting sqref="D4:D6">
    <cfRule type="containsBlanks" dxfId="7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71" priority="7" stopIfTrue="1" operator="lessThanOrEqual">
      <formula>$D$4*0.15</formula>
    </cfRule>
  </conditionalFormatting>
  <conditionalFormatting sqref="H9">
    <cfRule type="cellIs" dxfId="7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E8D3-C055-48B4-931D-4340AAE356E7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69" priority="6" stopIfTrue="1" operator="greaterThanOrEqual">
      <formula>$D$6</formula>
    </cfRule>
  </conditionalFormatting>
  <conditionalFormatting sqref="C2:E2 G2:H2 D3:H3 E12:E35">
    <cfRule type="containsBlanks" dxfId="68" priority="4">
      <formula>LEN(TRIM(C2))=0</formula>
    </cfRule>
  </conditionalFormatting>
  <conditionalFormatting sqref="D4:D6">
    <cfRule type="containsBlanks" dxfId="67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66" priority="7" stopIfTrue="1" operator="lessThanOrEqual">
      <formula>$D$4*0.15</formula>
    </cfRule>
  </conditionalFormatting>
  <conditionalFormatting sqref="H9">
    <cfRule type="cellIs" dxfId="65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D3E0-E1DE-478D-85E7-A09BBCDB14B9}">
  <dimension ref="B1:Q41"/>
  <sheetViews>
    <sheetView workbookViewId="0">
      <selection activeCell="E12" sqref="E12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64" priority="6" stopIfTrue="1" operator="greaterThanOrEqual">
      <formula>$D$6</formula>
    </cfRule>
  </conditionalFormatting>
  <conditionalFormatting sqref="C2:E2 G2:H2 D3:H3 E12:E35">
    <cfRule type="containsBlanks" dxfId="63" priority="4">
      <formula>LEN(TRIM(C2))=0</formula>
    </cfRule>
  </conditionalFormatting>
  <conditionalFormatting sqref="D4:D6">
    <cfRule type="containsBlanks" dxfId="6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61" priority="7" stopIfTrue="1" operator="lessThanOrEqual">
      <formula>$D$4*0.15</formula>
    </cfRule>
  </conditionalFormatting>
  <conditionalFormatting sqref="H9">
    <cfRule type="cellIs" dxfId="6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52AD-F8B1-494C-B86E-0F2AC07097A2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3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231"/>
      <c r="E3" s="232"/>
      <c r="F3" s="232"/>
      <c r="G3" s="232"/>
      <c r="H3" s="233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51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37" t="s">
        <v>16</v>
      </c>
      <c r="F9" s="238"/>
      <c r="G9" s="239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33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37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34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59" priority="6" stopIfTrue="1" operator="greaterThanOrEqual">
      <formula>$D$6</formula>
    </cfRule>
  </conditionalFormatting>
  <conditionalFormatting sqref="C2:E2 G2:H2 D3:H3 E12:E35">
    <cfRule type="containsBlanks" dxfId="58" priority="4">
      <formula>LEN(TRIM(C2))=0</formula>
    </cfRule>
  </conditionalFormatting>
  <conditionalFormatting sqref="D4:D6">
    <cfRule type="containsBlanks" dxfId="57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56" priority="7" stopIfTrue="1" operator="lessThanOrEqual">
      <formula>$D$4*0.15</formula>
    </cfRule>
  </conditionalFormatting>
  <conditionalFormatting sqref="H9">
    <cfRule type="cellIs" dxfId="55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2A97-84D4-43CB-96A5-475476EB08C2}">
  <dimension ref="B1:Q41"/>
  <sheetViews>
    <sheetView topLeftCell="A4"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1093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100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54" priority="6" stopIfTrue="1" operator="greaterThanOrEqual">
      <formula>$D$6</formula>
    </cfRule>
  </conditionalFormatting>
  <conditionalFormatting sqref="C2:E2 G2:H2 D3:H3 E12:E35">
    <cfRule type="containsBlanks" dxfId="53" priority="4">
      <formula>LEN(TRIM(C2))=0</formula>
    </cfRule>
  </conditionalFormatting>
  <conditionalFormatting sqref="D4:D6">
    <cfRule type="containsBlanks" dxfId="5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51" priority="7" stopIfTrue="1" operator="lessThanOrEqual">
      <formula>$D$4*0.15</formula>
    </cfRule>
  </conditionalFormatting>
  <conditionalFormatting sqref="H9">
    <cfRule type="cellIs" dxfId="5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5D864-ACFA-4693-9E46-25B836F5763D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3320312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100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49" priority="6" stopIfTrue="1" operator="greaterThanOrEqual">
      <formula>$D$6</formula>
    </cfRule>
  </conditionalFormatting>
  <conditionalFormatting sqref="C2:E2 G2:H2 D3:H3 E12:E35">
    <cfRule type="containsBlanks" dxfId="48" priority="4">
      <formula>LEN(TRIM(C2))=0</formula>
    </cfRule>
  </conditionalFormatting>
  <conditionalFormatting sqref="D4:D6">
    <cfRule type="containsBlanks" dxfId="47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46" priority="7" stopIfTrue="1" operator="lessThanOrEqual">
      <formula>$D$4*0.15</formula>
    </cfRule>
  </conditionalFormatting>
  <conditionalFormatting sqref="H9">
    <cfRule type="cellIs" dxfId="45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45A63-BE50-4073-A2CA-1213772C7EF4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44" priority="6" stopIfTrue="1" operator="greaterThanOrEqual">
      <formula>$D$6</formula>
    </cfRule>
  </conditionalFormatting>
  <conditionalFormatting sqref="C2:E2 G2:H2 D3:H3 E12:E35">
    <cfRule type="containsBlanks" dxfId="43" priority="4">
      <formula>LEN(TRIM(C2))=0</formula>
    </cfRule>
  </conditionalFormatting>
  <conditionalFormatting sqref="D4:D6">
    <cfRule type="containsBlanks" dxfId="4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41" priority="7" stopIfTrue="1" operator="lessThanOrEqual">
      <formula>$D$4*0.15</formula>
    </cfRule>
  </conditionalFormatting>
  <conditionalFormatting sqref="H9">
    <cfRule type="cellIs" dxfId="4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E70F-E925-4A34-AAE7-CD7709B28491}">
  <dimension ref="B1:Q41"/>
  <sheetViews>
    <sheetView topLeftCell="A4"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39" priority="6" stopIfTrue="1" operator="greaterThanOrEqual">
      <formula>$D$6</formula>
    </cfRule>
  </conditionalFormatting>
  <conditionalFormatting sqref="C2:E2 G2:H2 D3:H3 E12:E35">
    <cfRule type="containsBlanks" dxfId="38" priority="4">
      <formula>LEN(TRIM(C2))=0</formula>
    </cfRule>
  </conditionalFormatting>
  <conditionalFormatting sqref="D4:D6">
    <cfRule type="containsBlanks" dxfId="37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36" priority="7" stopIfTrue="1" operator="lessThanOrEqual">
      <formula>$D$4*0.15</formula>
    </cfRule>
  </conditionalFormatting>
  <conditionalFormatting sqref="H9">
    <cfRule type="cellIs" dxfId="35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9D5C-D2DE-4BE1-8BBD-14774E16C061}">
  <dimension ref="B1:Q41"/>
  <sheetViews>
    <sheetView tabSelected="1" zoomScale="130" zoomScaleNormal="130" workbookViewId="0">
      <selection activeCell="G2" sqref="G2:H2"/>
    </sheetView>
  </sheetViews>
  <sheetFormatPr defaultColWidth="9.109375" defaultRowHeight="13.2" x14ac:dyDescent="0.25"/>
  <cols>
    <col min="1" max="1" width="9.109375" style="46"/>
    <col min="2" max="3" width="12.6640625" style="46" customWidth="1"/>
    <col min="4" max="4" width="10.5546875" style="46" customWidth="1"/>
    <col min="5" max="5" width="12.6640625" style="46" customWidth="1"/>
    <col min="6" max="6" width="12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23</v>
      </c>
      <c r="C2" s="169" t="s">
        <v>24</v>
      </c>
      <c r="D2" s="170"/>
      <c r="E2" s="171"/>
      <c r="F2" s="48" t="s">
        <v>25</v>
      </c>
      <c r="G2" s="172" t="s">
        <v>38</v>
      </c>
      <c r="H2" s="173"/>
      <c r="I2" s="49"/>
    </row>
    <row r="3" spans="2:17" ht="18" customHeight="1" thickBot="1" x14ac:dyDescent="0.3">
      <c r="B3" s="174" t="s">
        <v>26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30.75" customHeight="1" thickBot="1" x14ac:dyDescent="0.3">
      <c r="B4" s="174" t="s">
        <v>27</v>
      </c>
      <c r="C4" s="175"/>
      <c r="D4" s="99"/>
      <c r="E4" s="179" t="s">
        <v>28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29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199" t="s">
        <v>15</v>
      </c>
      <c r="F8" s="200"/>
      <c r="G8" s="201"/>
      <c r="H8" s="103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'Student 1'!H9+'Student 2'!H9+'Student 3'!H9+'Student 4'!H9+'Student 5'!H9+'Student 6'!H9+'Student 7'!H9+'Student 8'!H9+'Student 9'!H9+'Student 10'!H9+'Student 11'!H9+'Student 12'!H9+'Student 13'!H9+'Student 14'!H9+'Student 15'!H9+'Student 16'!H9+'Student 17'!H9+'Student 18'!H9+'Student 19'!H9+'Student 20'!H9+'Student 21'!H9+'Student 22'!H9+'Student 23'!H9+'Student 24'!H9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30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31.5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219" t="s">
        <v>35</v>
      </c>
      <c r="E12" s="104">
        <f>'Student 1'!E12+'Student 2'!E12+'Student 3'!E12+'Student 4'!E12+'Student 5'!E12+'Student 6'!E12+'Student 7'!E12+'Student 8'!E12+'Student 9'!E12+'Student 10'!E12+'Student 11'!E12+'Student 12'!E12+'Student 13'!E12+'Student 14'!E12+'Student 15'!E12+'Student 16'!E12+'Student 17'!E12+'Student 18'!E12+'Student 19'!E12+'Student 20'!E12+'Student 21'!E12+'Student 22'!E12+'Student 23'!E12+'Student 24'!E12</f>
        <v>0</v>
      </c>
      <c r="F12" s="107">
        <f>'Student 1'!F12+'Student 2'!F12+'Student 3'!F12+'Student 4'!F12+'Student 5'!F12+'Student 6'!F12+'Student 7'!F12+'Student 8'!F12+'Student 9'!F12+'Student 10'!F12+'Student 11'!F12+'Student 12'!F12+'Student 13'!F12+'Student 14'!F12+'Student 15'!F12+'Student 16'!F12+'Student 17'!F12+'Student 18'!F12+'Student 19'!F12+'Student 20'!F12+'Student 21'!F12+'Student 22'!F12+'Student 23'!F12+'Student 24'!F12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220"/>
      <c r="E13" s="106">
        <f>'Student 1'!E13+'Student 2'!E13+'Student 3'!E13+'Student 4'!E13+'Student 5'!E13+'Student 6'!E13+'Student 7'!E13+'Student 8'!E13+'Student 9'!E13+'Student 10'!E13+'Student 11'!E13+'Student 12'!E13+'Student 13'!E13+'Student 14'!E13+'Student 15'!E13+'Student 16'!E13+'Student 17'!E13+'Student 18'!E13+'Student 19'!E13+'Student 20'!E13+'Student 21'!E13+'Student 22'!E13+'Student 23'!E13+'Student 24'!E13</f>
        <v>0</v>
      </c>
      <c r="F13" s="109">
        <f>'Student 1'!F13+'Student 2'!F13+'Student 3'!F13+'Student 4'!F13+'Student 5'!F13+'Student 6'!F13+'Student 7'!F13+'Student 8'!F13+'Student 9'!F13+'Student 10'!F13+'Student 11'!F13+'Student 12'!F13+'Student 13'!F13+'Student 14'!F13+'Student 15'!F13+'Student 16'!F13+'Student 17'!F13+'Student 18'!F13+'Student 19'!F13+'Student 20'!F13+'Student 21'!F13+'Student 22'!F13+'Student 23'!F13+'Student 24'!F13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220"/>
      <c r="E14" s="106">
        <f>'Student 1'!E14+'Student 2'!E14+'Student 3'!E14+'Student 4'!E14+'Student 5'!E14+'Student 6'!E14+'Student 7'!E14+'Student 8'!E14+'Student 9'!E14+'Student 10'!E14+'Student 11'!E14+'Student 12'!E14+'Student 13'!E14+'Student 14'!E14+'Student 15'!E14+'Student 16'!E14+'Student 17'!E14+'Student 18'!E14+'Student 19'!E14+'Student 20'!E14+'Student 21'!E14+'Student 22'!E14+'Student 23'!E14+'Student 24'!E14</f>
        <v>0</v>
      </c>
      <c r="F14" s="109">
        <f>'Student 1'!F14+'Student 2'!F14+'Student 3'!F14+'Student 4'!F14+'Student 5'!F14+'Student 6'!F14+'Student 7'!F14+'Student 8'!F14+'Student 9'!F14+'Student 10'!F14+'Student 11'!F14+'Student 12'!F14+'Student 13'!F14+'Student 14'!F14+'Student 15'!F14+'Student 16'!F14+'Student 17'!F14+'Student 18'!F14+'Student 19'!F14+'Student 20'!F14+'Student 21'!F14+'Student 22'!F14+'Student 23'!F14+'Student 24'!F14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220"/>
      <c r="E15" s="106">
        <f>'Student 1'!E15+'Student 2'!E15+'Student 3'!E15+'Student 4'!E15+'Student 5'!E15+'Student 6'!E15+'Student 7'!E15+'Student 8'!E15+'Student 9'!E15+'Student 10'!E15+'Student 11'!E15+'Student 12'!E15+'Student 13'!E15+'Student 14'!E15+'Student 15'!E15+'Student 16'!E15+'Student 17'!E15+'Student 18'!E15+'Student 19'!E15+'Student 20'!E15+'Student 21'!E15+'Student 22'!E15+'Student 23'!E15+'Student 24'!E15</f>
        <v>0</v>
      </c>
      <c r="F15" s="109">
        <f>'Student 1'!F15+'Student 2'!F15+'Student 3'!F15+'Student 4'!F15+'Student 5'!F15+'Student 6'!F15+'Student 7'!F15+'Student 8'!F15+'Student 9'!F15+'Student 10'!F15+'Student 11'!F15+'Student 12'!F15+'Student 13'!F15+'Student 14'!F15+'Student 15'!F15+'Student 16'!F15+'Student 17'!F15+'Student 18'!F15+'Student 19'!F15+'Student 20'!F15+'Student 21'!F15+'Student 22'!F15+'Student 23'!F15+'Student 24'!F15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220"/>
      <c r="E16" s="106">
        <f>'Student 1'!E16+'Student 2'!E16+'Student 3'!E16+'Student 4'!E16+'Student 5'!E16+'Student 6'!E16+'Student 7'!E16+'Student 8'!E16+'Student 9'!E16+'Student 10'!E16+'Student 11'!E16+'Student 12'!E16+'Student 13'!E16+'Student 14'!E16+'Student 15'!E16+'Student 16'!E16+'Student 17'!E16+'Student 18'!E16+'Student 19'!E16+'Student 20'!E16+'Student 21'!E16+'Student 22'!E16+'Student 23'!E16+'Student 24'!E16</f>
        <v>0</v>
      </c>
      <c r="F16" s="109">
        <f>'Student 1'!F16+'Student 2'!F16+'Student 3'!F16+'Student 4'!F16+'Student 5'!F16+'Student 6'!F16+'Student 7'!F16+'Student 8'!F16+'Student 9'!F16+'Student 10'!F16+'Student 11'!F16+'Student 12'!F16+'Student 13'!F16+'Student 14'!F16+'Student 15'!F16+'Student 16'!F16+'Student 17'!F16+'Student 18'!F16+'Student 19'!F16+'Student 20'!F16+'Student 21'!F16+'Student 22'!F16+'Student 23'!F16+'Student 24'!F16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220"/>
      <c r="E17" s="106">
        <f>'Student 1'!E17+'Student 2'!E17+'Student 3'!E17+'Student 4'!E17+'Student 5'!E17+'Student 6'!E17+'Student 7'!E17+'Student 8'!E17+'Student 9'!E17+'Student 10'!E17+'Student 11'!E17+'Student 12'!E17+'Student 13'!E17+'Student 14'!E17+'Student 15'!E17+'Student 16'!E17+'Student 17'!E17+'Student 18'!E17+'Student 19'!E17+'Student 20'!E17+'Student 21'!E17+'Student 22'!E17+'Student 23'!E17+'Student 24'!E17</f>
        <v>0</v>
      </c>
      <c r="F17" s="109">
        <f>'Student 1'!F17+'Student 2'!F17+'Student 3'!F17+'Student 4'!F17+'Student 5'!F17+'Student 6'!F17+'Student 7'!F17+'Student 8'!F17+'Student 9'!F17+'Student 10'!F17+'Student 11'!F17+'Student 12'!F17+'Student 13'!F17+'Student 14'!F17+'Student 15'!F17+'Student 16'!F17+'Student 17'!F17+'Student 18'!F17+'Student 19'!F17+'Student 20'!F17+'Student 21'!F17+'Student 22'!F17+'Student 23'!F17+'Student 24'!F17</f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220"/>
      <c r="E18" s="106">
        <f>'Student 1'!E18+'Student 2'!E18+'Student 3'!E18+'Student 4'!E18+'Student 5'!E18+'Student 6'!E18+'Student 7'!E18+'Student 8'!E18+'Student 9'!E18+'Student 10'!E18+'Student 11'!E18+'Student 12'!E18+'Student 13'!E18+'Student 14'!E18+'Student 15'!E18+'Student 16'!E18+'Student 17'!E18+'Student 18'!E18+'Student 19'!E18+'Student 20'!E18+'Student 21'!E18+'Student 22'!E18+'Student 23'!E18+'Student 24'!E18</f>
        <v>0</v>
      </c>
      <c r="F18" s="109">
        <f>'Student 1'!F18+'Student 2'!F18+'Student 3'!F18+'Student 4'!F18+'Student 5'!F18+'Student 6'!F18+'Student 7'!F18+'Student 8'!F18+'Student 9'!F18+'Student 10'!F18+'Student 11'!F18+'Student 12'!F18+'Student 13'!F18+'Student 14'!F18+'Student 15'!F18+'Student 16'!F18+'Student 17'!F18+'Student 18'!F18+'Student 19'!F18+'Student 20'!F18+'Student 21'!F18+'Student 22'!F18+'Student 23'!F18+'Student 24'!F18</f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220"/>
      <c r="E19" s="106">
        <f>'Student 1'!E19+'Student 2'!E19+'Student 3'!E19+'Student 4'!E19+'Student 5'!E19+'Student 6'!E19+'Student 7'!E19+'Student 8'!E19+'Student 9'!E19+'Student 10'!E19+'Student 11'!E19+'Student 12'!E19+'Student 13'!E19+'Student 14'!E19+'Student 15'!E19+'Student 16'!E19+'Student 17'!E19+'Student 18'!E19+'Student 19'!E19+'Student 20'!E19+'Student 21'!E19+'Student 22'!E19+'Student 23'!E19+'Student 24'!E19</f>
        <v>0</v>
      </c>
      <c r="F19" s="109">
        <f>'Student 1'!F19+'Student 2'!F19+'Student 3'!F19+'Student 4'!F19+'Student 5'!F19+'Student 6'!F19+'Student 7'!F19+'Student 8'!F19+'Student 9'!F19+'Student 10'!F19+'Student 11'!F19+'Student 12'!F19+'Student 13'!F19+'Student 14'!F19+'Student 15'!F19+'Student 16'!F19+'Student 17'!F19+'Student 18'!F19+'Student 19'!F19+'Student 20'!F19+'Student 21'!F19+'Student 22'!F19+'Student 23'!F19+'Student 24'!F19</f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220"/>
      <c r="E20" s="106">
        <f>'Student 1'!E20+'Student 2'!E20+'Student 3'!E20+'Student 4'!E20+'Student 5'!E20+'Student 6'!E20+'Student 7'!E20+'Student 8'!E20+'Student 9'!E20+'Student 10'!E20+'Student 11'!E20+'Student 12'!E20+'Student 13'!E20+'Student 14'!E20+'Student 15'!E20+'Student 16'!E20+'Student 17'!E20+'Student 18'!E20+'Student 19'!E20+'Student 20'!E20+'Student 21'!E20+'Student 22'!E20+'Student 23'!E20+'Student 24'!E20</f>
        <v>0</v>
      </c>
      <c r="F20" s="109">
        <f>'Student 1'!F20+'Student 2'!F20+'Student 3'!F20+'Student 4'!F20+'Student 5'!F20+'Student 6'!F20+'Student 7'!F20+'Student 8'!F20+'Student 9'!F20+'Student 10'!F20+'Student 11'!F20+'Student 12'!F20+'Student 13'!F20+'Student 14'!F20+'Student 15'!F20+'Student 16'!F20+'Student 17'!F20+'Student 18'!F20+'Student 19'!F20+'Student 20'!F20+'Student 21'!F20+'Student 22'!F20+'Student 23'!F20+'Student 24'!F20</f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220"/>
      <c r="E21" s="106">
        <f>'Student 1'!E21+'Student 2'!E21+'Student 3'!E21+'Student 4'!E21+'Student 5'!E21+'Student 6'!E21+'Student 7'!E21+'Student 8'!E21+'Student 9'!E21+'Student 10'!E21+'Student 11'!E21+'Student 12'!E21+'Student 13'!E21+'Student 14'!E21+'Student 15'!E21+'Student 16'!E21+'Student 17'!E21+'Student 18'!E21+'Student 19'!E21+'Student 20'!E21+'Student 21'!E21+'Student 22'!E21+'Student 23'!E21+'Student 24'!E21</f>
        <v>0</v>
      </c>
      <c r="F21" s="109">
        <f>'Student 1'!F21+'Student 2'!F21+'Student 3'!F21+'Student 4'!F21+'Student 5'!F21+'Student 6'!F21+'Student 7'!F21+'Student 8'!F21+'Student 9'!F21+'Student 10'!F21+'Student 11'!F21+'Student 12'!F21+'Student 13'!F21+'Student 14'!F21+'Student 15'!F21+'Student 16'!F21+'Student 17'!F21+'Student 18'!F21+'Student 19'!F21+'Student 20'!F21+'Student 21'!F21+'Student 22'!F21+'Student 23'!F21+'Student 24'!F21</f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220"/>
      <c r="E22" s="106">
        <f>'Student 1'!E22+'Student 2'!E22+'Student 3'!E22+'Student 4'!E22+'Student 5'!E22+'Student 6'!E22+'Student 7'!E22+'Student 8'!E22+'Student 9'!E22+'Student 10'!E22+'Student 11'!E22+'Student 12'!E22+'Student 13'!E22+'Student 14'!E22+'Student 15'!E22+'Student 16'!E22+'Student 17'!E22+'Student 18'!E22+'Student 19'!E22+'Student 20'!E22+'Student 21'!E22+'Student 22'!E22+'Student 23'!E22+'Student 24'!E22</f>
        <v>0</v>
      </c>
      <c r="F22" s="109">
        <f>'Student 1'!F22+'Student 2'!F22+'Student 3'!F22+'Student 4'!F22+'Student 5'!F22+'Student 6'!F22+'Student 7'!F22+'Student 8'!F22+'Student 9'!F22+'Student 10'!F22+'Student 11'!F22+'Student 12'!F22+'Student 13'!F22+'Student 14'!F22+'Student 15'!F22+'Student 16'!F22+'Student 17'!F22+'Student 18'!F22+'Student 19'!F22+'Student 20'!F22+'Student 21'!F22+'Student 22'!F22+'Student 23'!F22+'Student 24'!F22</f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220"/>
      <c r="E23" s="106">
        <f>'Student 1'!E23+'Student 2'!E23+'Student 3'!E23+'Student 4'!E23+'Student 5'!E23+'Student 6'!E23+'Student 7'!E23+'Student 8'!E23+'Student 9'!E23+'Student 10'!E23+'Student 11'!E23+'Student 12'!E23+'Student 13'!E23+'Student 14'!E23+'Student 15'!E23+'Student 16'!E23+'Student 17'!E23+'Student 18'!E23+'Student 19'!E23+'Student 20'!E23+'Student 21'!E23+'Student 22'!E23+'Student 23'!E23+'Student 24'!E23</f>
        <v>0</v>
      </c>
      <c r="F23" s="109">
        <f>'Student 1'!F23+'Student 2'!F23+'Student 3'!F23+'Student 4'!F23+'Student 5'!F23+'Student 6'!F23+'Student 7'!F23+'Student 8'!F23+'Student 9'!F23+'Student 10'!F23+'Student 11'!F23+'Student 12'!F23+'Student 13'!F23+'Student 14'!F23+'Student 15'!F23+'Student 16'!F23+'Student 17'!F23+'Student 18'!F23+'Student 19'!F23+'Student 20'!F23+'Student 21'!F23+'Student 22'!F23+'Student 23'!F23+'Student 24'!F23</f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220"/>
      <c r="E24" s="106">
        <f>'Student 1'!E24+'Student 2'!E24+'Student 3'!E24+'Student 4'!E24+'Student 5'!E24+'Student 6'!E24+'Student 7'!E24+'Student 8'!E24+'Student 9'!E24+'Student 10'!E24+'Student 11'!E24+'Student 12'!E24+'Student 13'!E24+'Student 14'!E24+'Student 15'!E24+'Student 16'!E24+'Student 17'!E24+'Student 18'!E24+'Student 19'!E24+'Student 20'!E24+'Student 21'!E24+'Student 22'!E24+'Student 23'!E24+'Student 24'!E24</f>
        <v>0</v>
      </c>
      <c r="F24" s="109">
        <f>'Student 1'!F24+'Student 2'!F24+'Student 3'!F24+'Student 4'!F24+'Student 5'!F24+'Student 6'!F24+'Student 7'!F24+'Student 8'!F24+'Student 9'!F24+'Student 10'!F24+'Student 11'!F24+'Student 12'!F24+'Student 13'!F24+'Student 14'!F24+'Student 15'!F24+'Student 16'!F24+'Student 17'!F24+'Student 18'!F24+'Student 19'!F24+'Student 20'!F24+'Student 21'!F24+'Student 22'!F24+'Student 23'!F24+'Student 24'!F24</f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220"/>
      <c r="E25" s="106">
        <f>'Student 1'!E25+'Student 2'!E25+'Student 3'!E25+'Student 4'!E25+'Student 5'!E25+'Student 6'!E25+'Student 7'!E25+'Student 8'!E25+'Student 9'!E25+'Student 10'!E25+'Student 11'!E25+'Student 12'!E25+'Student 13'!E25+'Student 14'!E25+'Student 15'!E25+'Student 16'!E25+'Student 17'!E25+'Student 18'!E25+'Student 19'!E25+'Student 20'!E25+'Student 21'!E25+'Student 22'!E25+'Student 23'!E25+'Student 24'!E25</f>
        <v>0</v>
      </c>
      <c r="F25" s="109">
        <f>'Student 1'!F25+'Student 2'!F25+'Student 3'!F25+'Student 4'!F25+'Student 5'!F25+'Student 6'!F25+'Student 7'!F25+'Student 8'!F25+'Student 9'!F25+'Student 10'!F25+'Student 11'!F25+'Student 12'!F25+'Student 13'!F25+'Student 14'!F25+'Student 15'!F25+'Student 16'!F25+'Student 17'!F25+'Student 18'!F25+'Student 19'!F25+'Student 20'!F25+'Student 21'!F25+'Student 22'!F25+'Student 23'!F25+'Student 24'!F25</f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220"/>
      <c r="E26" s="106">
        <f>'Student 1'!E26+'Student 2'!E26+'Student 3'!E26+'Student 4'!E26+'Student 5'!E26+'Student 6'!E26+'Student 7'!E26+'Student 8'!E26+'Student 9'!E26+'Student 10'!E26+'Student 11'!E26+'Student 12'!E26+'Student 13'!E26+'Student 14'!E26+'Student 15'!E26+'Student 16'!E26+'Student 17'!E26+'Student 18'!E26+'Student 19'!E26+'Student 20'!E26+'Student 21'!E26+'Student 22'!E26+'Student 23'!E26+'Student 24'!E26</f>
        <v>0</v>
      </c>
      <c r="F26" s="109">
        <f>'Student 1'!F26+'Student 2'!F26+'Student 3'!F26+'Student 4'!F26+'Student 5'!F26+'Student 6'!F26+'Student 7'!F26+'Student 8'!F26+'Student 9'!F26+'Student 10'!F26+'Student 11'!F26+'Student 12'!F26+'Student 13'!F26+'Student 14'!F26+'Student 15'!F26+'Student 16'!F26+'Student 17'!F26+'Student 18'!F26+'Student 19'!F26+'Student 20'!F26+'Student 21'!F26+'Student 22'!F26+'Student 23'!F26+'Student 24'!F26</f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220"/>
      <c r="E27" s="106">
        <f>'Student 1'!E27+'Student 2'!E27+'Student 3'!E27+'Student 4'!E27+'Student 5'!E27+'Student 6'!E27+'Student 7'!E27+'Student 8'!E27+'Student 9'!E27+'Student 10'!E27+'Student 11'!E27+'Student 12'!E27+'Student 13'!E27+'Student 14'!E27+'Student 15'!E27+'Student 16'!E27+'Student 17'!E27+'Student 18'!E27+'Student 19'!E27+'Student 20'!E27+'Student 21'!E27+'Student 22'!E27+'Student 23'!E27+'Student 24'!E27</f>
        <v>0</v>
      </c>
      <c r="F27" s="109">
        <f>'Student 1'!F27+'Student 2'!F27+'Student 3'!F27+'Student 4'!F27+'Student 5'!F27+'Student 6'!F27+'Student 7'!F27+'Student 8'!F27+'Student 9'!F27+'Student 10'!F27+'Student 11'!F27+'Student 12'!F27+'Student 13'!F27+'Student 14'!F27+'Student 15'!F27+'Student 16'!F27+'Student 17'!F27+'Student 18'!F27+'Student 19'!F27+'Student 20'!F27+'Student 21'!F27+'Student 22'!F27+'Student 23'!F27+'Student 24'!F27</f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220"/>
      <c r="E28" s="106">
        <f>'Student 1'!E28+'Student 2'!E28+'Student 3'!E28+'Student 4'!E28+'Student 5'!E28+'Student 6'!E28+'Student 7'!E28+'Student 8'!E28+'Student 9'!E28+'Student 10'!E28+'Student 11'!E28+'Student 12'!E28+'Student 13'!E28+'Student 14'!E28+'Student 15'!E28+'Student 16'!E28+'Student 17'!E28+'Student 18'!E28+'Student 19'!E28+'Student 20'!E28+'Student 21'!E28+'Student 22'!E28+'Student 23'!E28+'Student 24'!E28</f>
        <v>0</v>
      </c>
      <c r="F28" s="109">
        <f>'Student 1'!F28+'Student 2'!F28+'Student 3'!F28+'Student 4'!F28+'Student 5'!F28+'Student 6'!F28+'Student 7'!F28+'Student 8'!F28+'Student 9'!F28+'Student 10'!F28+'Student 11'!F28+'Student 12'!F28+'Student 13'!F28+'Student 14'!F28+'Student 15'!F28+'Student 16'!F28+'Student 17'!F28+'Student 18'!F28+'Student 19'!F28+'Student 20'!F28+'Student 21'!F28+'Student 22'!F28+'Student 23'!F28+'Student 24'!F28</f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220"/>
      <c r="E29" s="106">
        <f>'Student 1'!E29+'Student 2'!E29+'Student 3'!E29+'Student 4'!E29+'Student 5'!E29+'Student 6'!E29+'Student 7'!E29+'Student 8'!E29+'Student 9'!E29+'Student 10'!E29+'Student 11'!E29+'Student 12'!E29+'Student 13'!E29+'Student 14'!E29+'Student 15'!E29+'Student 16'!E29+'Student 17'!E29+'Student 18'!E29+'Student 19'!E29+'Student 20'!E29+'Student 21'!E29+'Student 22'!E29+'Student 23'!E29+'Student 24'!E29</f>
        <v>0</v>
      </c>
      <c r="F29" s="109">
        <f>'Student 1'!F29+'Student 2'!F29+'Student 3'!F29+'Student 4'!F29+'Student 5'!F29+'Student 6'!F29+'Student 7'!F29+'Student 8'!F29+'Student 9'!F29+'Student 10'!F29+'Student 11'!F29+'Student 12'!F29+'Student 13'!F29+'Student 14'!F29+'Student 15'!F29+'Student 16'!F29+'Student 17'!F29+'Student 18'!F29+'Student 19'!F29+'Student 20'!F29+'Student 21'!F29+'Student 22'!F29+'Student 23'!F29+'Student 24'!F29</f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220"/>
      <c r="E30" s="106">
        <f>'Student 1'!E30+'Student 2'!E30+'Student 3'!E30+'Student 4'!E30+'Student 5'!E30+'Student 6'!E30+'Student 7'!E30+'Student 8'!E30+'Student 9'!E30+'Student 10'!E30+'Student 11'!E30+'Student 12'!E30+'Student 13'!E30+'Student 14'!E30+'Student 15'!E30+'Student 16'!E30+'Student 17'!E30+'Student 18'!E30+'Student 19'!E30+'Student 20'!E30+'Student 21'!E30+'Student 22'!E30+'Student 23'!E30+'Student 24'!E30</f>
        <v>0</v>
      </c>
      <c r="F30" s="109">
        <f>'Student 1'!F30+'Student 2'!F30+'Student 3'!F30+'Student 4'!F30+'Student 5'!F30+'Student 6'!F30+'Student 7'!F30+'Student 8'!F30+'Student 9'!F30+'Student 10'!F30+'Student 11'!F30+'Student 12'!F30+'Student 13'!F30+'Student 14'!F30+'Student 15'!F30+'Student 16'!F30+'Student 17'!F30+'Student 18'!F30+'Student 19'!F30+'Student 20'!F30+'Student 21'!F30+'Student 22'!F30+'Student 23'!F30+'Student 24'!F30</f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220"/>
      <c r="E31" s="106">
        <f>'Student 1'!E31+'Student 2'!E31+'Student 3'!E31+'Student 4'!E31+'Student 5'!E31+'Student 6'!E31+'Student 7'!E31+'Student 8'!E31+'Student 9'!E31+'Student 10'!E31+'Student 11'!E31+'Student 12'!E31+'Student 13'!E31+'Student 14'!E31+'Student 15'!E31+'Student 16'!E31+'Student 17'!E31+'Student 18'!E31+'Student 19'!E31+'Student 20'!E31+'Student 21'!E31+'Student 22'!E31+'Student 23'!E31+'Student 24'!E31</f>
        <v>0</v>
      </c>
      <c r="F31" s="109">
        <f>'Student 1'!F31+'Student 2'!F31+'Student 3'!F31+'Student 4'!F31+'Student 5'!F31+'Student 6'!F31+'Student 7'!F31+'Student 8'!F31+'Student 9'!F31+'Student 10'!F31+'Student 11'!F31+'Student 12'!F31+'Student 13'!F31+'Student 14'!F31+'Student 15'!F31+'Student 16'!F31+'Student 17'!F31+'Student 18'!F31+'Student 19'!F31+'Student 20'!F31+'Student 21'!F31+'Student 22'!F31+'Student 23'!F31+'Student 24'!F31</f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220"/>
      <c r="E32" s="106">
        <f>'Student 1'!E32+'Student 2'!E32+'Student 3'!E32+'Student 4'!E32+'Student 5'!E32+'Student 6'!E32+'Student 7'!E32+'Student 8'!E32+'Student 9'!E32+'Student 10'!E32+'Student 11'!E32+'Student 12'!E32+'Student 13'!E32+'Student 14'!E32+'Student 15'!E32+'Student 16'!E32+'Student 17'!E32+'Student 18'!E32+'Student 19'!E32+'Student 20'!E32+'Student 21'!E32+'Student 22'!E32+'Student 23'!E32+'Student 24'!E32</f>
        <v>0</v>
      </c>
      <c r="F32" s="109">
        <f>'Student 1'!F32+'Student 2'!F32+'Student 3'!F32+'Student 4'!F32+'Student 5'!F32+'Student 6'!F32+'Student 7'!F32+'Student 8'!F32+'Student 9'!F32+'Student 10'!F32+'Student 11'!F32+'Student 12'!F32+'Student 13'!F32+'Student 14'!F32+'Student 15'!F32+'Student 16'!F32+'Student 17'!F32+'Student 18'!F32+'Student 19'!F32+'Student 20'!F32+'Student 21'!F32+'Student 22'!F32+'Student 23'!F32+'Student 24'!F32</f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220"/>
      <c r="E33" s="106">
        <f>'Student 1'!E33+'Student 2'!E33+'Student 3'!E33+'Student 4'!E33+'Student 5'!E33+'Student 6'!E33+'Student 7'!E33+'Student 8'!E33+'Student 9'!E33+'Student 10'!E33+'Student 11'!E33+'Student 12'!E33+'Student 13'!E33+'Student 14'!E33+'Student 15'!E33+'Student 16'!E33+'Student 17'!E33+'Student 18'!E33+'Student 19'!E33+'Student 20'!E33+'Student 21'!E33+'Student 22'!E33+'Student 23'!E33+'Student 24'!E33</f>
        <v>0</v>
      </c>
      <c r="F33" s="109">
        <f>'Student 1'!F33+'Student 2'!F33+'Student 3'!F33+'Student 4'!F33+'Student 5'!F33+'Student 6'!F33+'Student 7'!F33+'Student 8'!F33+'Student 9'!F33+'Student 10'!F33+'Student 11'!F33+'Student 12'!F33+'Student 13'!F33+'Student 14'!F33+'Student 15'!F33+'Student 16'!F33+'Student 17'!F33+'Student 18'!F33+'Student 19'!F33+'Student 20'!F33+'Student 21'!F33+'Student 22'!F33+'Student 23'!F33+'Student 24'!F33</f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220"/>
      <c r="E34" s="106">
        <f>'Student 1'!E34+'Student 2'!E34+'Student 3'!E34+'Student 4'!E34+'Student 5'!E34+'Student 6'!E34+'Student 7'!E34+'Student 8'!E34+'Student 9'!E34+'Student 10'!E34+'Student 11'!E34+'Student 12'!E34+'Student 13'!E34+'Student 14'!E34+'Student 15'!E34+'Student 16'!E34+'Student 17'!E34+'Student 18'!E34+'Student 19'!E34+'Student 20'!E34+'Student 21'!E34+'Student 22'!E34+'Student 23'!E34+'Student 24'!E34</f>
        <v>0</v>
      </c>
      <c r="F34" s="109">
        <f>'Student 1'!F34+'Student 2'!F34+'Student 3'!F34+'Student 4'!F34+'Student 5'!F34+'Student 6'!F34+'Student 7'!F34+'Student 8'!F34+'Student 9'!F34+'Student 10'!F34+'Student 11'!F34+'Student 12'!F34+'Student 13'!F34+'Student 14'!F34+'Student 15'!F34+'Student 16'!F34+'Student 17'!F34+'Student 18'!F34+'Student 19'!F34+'Student 20'!F34+'Student 21'!F34+'Student 22'!F34+'Student 23'!F34+'Student 24'!F34</f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221"/>
      <c r="E35" s="106">
        <f>'Student 1'!E35+'Student 2'!E35+'Student 3'!E35+'Student 4'!E35+'Student 5'!E35+'Student 6'!E35+'Student 7'!E35+'Student 8'!E35+'Student 9'!E35+'Student 10'!E35+'Student 11'!E35+'Student 12'!E35+'Student 13'!E35+'Student 14'!E35+'Student 15'!E35+'Student 16'!E35+'Student 17'!E35+'Student 18'!E35+'Student 19'!E35+'Student 20'!E35+'Student 21'!E35+'Student 22'!E35+'Student 23'!E35+'Student 24'!E35</f>
        <v>0</v>
      </c>
      <c r="F35" s="109">
        <f>'Student 1'!F35+'Student 2'!F35+'Student 3'!F35+'Student 4'!F35+'Student 5'!F35+'Student 6'!F35+'Student 7'!F35+'Student 8'!F35+'Student 9'!F35+'Student 10'!F35+'Student 11'!F35+'Student 12'!F35+'Student 13'!F35+'Student 14'!F35+'Student 15'!F35+'Student 16'!F35+'Student 17'!F35+'Student 18'!F35+'Student 19'!F35+'Student 20'!F35+'Student 21'!F35+'Student 22'!F35+'Student 23'!F35+'Student 24'!F35</f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105">
        <f>'Student 1'!E36+'Student 2'!E36+'Student 3'!E36+'Student 4'!E36+'Student 5'!E36+'Student 6'!E36+'Student 7'!E36+'Student 8'!E36+'Student 9'!E36+'Student 10'!E36+'Student 11'!E36+'Student 12'!E36+'Student 13'!E36+'Student 14'!E36+'Student 15'!E36+'Student 16'!E36+'Student 17'!E36+'Student 18'!E36+'Student 19'!E36+'Student 20'!E36+'Student 21'!E36+'Student 22'!E36+'Student 23'!E36+'Student 24'!E36</f>
        <v>0</v>
      </c>
      <c r="F36" s="110">
        <f>'Student 1'!F36+'Student 2'!F36+'Student 3'!F36+'Student 4'!F36+'Student 5'!F36+'Student 6'!F36+'Student 7'!F36+'Student 8'!F36+'Student 9'!F36+'Student 10'!F36+'Student 11'!F36+'Student 12'!F36+'Student 13'!F36+'Student 14'!F36+'Student 15'!F36+'Student 16'!F36+'Student 17'!F36+'Student 18'!F36+'Student 19'!F36+'Student 20'!F36+'Student 21'!F36+'Student 22'!F36+'Student 23'!F36+'Student 24'!F36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108"/>
      <c r="G37" s="69"/>
      <c r="H37" s="70"/>
    </row>
    <row r="38" spans="2:9" ht="18" customHeight="1" thickBot="1" x14ac:dyDescent="0.3">
      <c r="B38" s="71"/>
      <c r="C38" s="77"/>
      <c r="D38" s="222" t="s">
        <v>32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37</v>
      </c>
      <c r="E39" s="223"/>
      <c r="F39" s="223"/>
      <c r="G39" s="83">
        <f ca="1">ABS((365-($C$39-$B$12))/7)</f>
        <v>52.285714285714285</v>
      </c>
      <c r="H39" s="80"/>
    </row>
    <row r="40" spans="2:9" ht="48" customHeight="1" thickBot="1" x14ac:dyDescent="0.3">
      <c r="B40" s="71"/>
      <c r="C40" s="77"/>
      <c r="D40" s="224" t="s">
        <v>31</v>
      </c>
      <c r="E40" s="225"/>
      <c r="F40" s="225"/>
      <c r="G40" s="102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9"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  <mergeCell ref="G26:H26"/>
    <mergeCell ref="G27:H27"/>
    <mergeCell ref="G28:H28"/>
    <mergeCell ref="G29:H29"/>
    <mergeCell ref="D38:F38"/>
    <mergeCell ref="G21:H21"/>
    <mergeCell ref="G22:H22"/>
    <mergeCell ref="G23:H23"/>
    <mergeCell ref="G24:H24"/>
    <mergeCell ref="G25:H25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D12:D35"/>
    <mergeCell ref="G30:H30"/>
    <mergeCell ref="G19:H19"/>
    <mergeCell ref="G20:H20"/>
    <mergeCell ref="B5:C5"/>
    <mergeCell ref="E5:G5"/>
    <mergeCell ref="B6:C6"/>
    <mergeCell ref="E6:G6"/>
    <mergeCell ref="B7:D9"/>
    <mergeCell ref="E7:G7"/>
    <mergeCell ref="E8:G8"/>
    <mergeCell ref="E9:G9"/>
    <mergeCell ref="C2:E2"/>
    <mergeCell ref="G2:H2"/>
    <mergeCell ref="B3:C3"/>
    <mergeCell ref="D3:H3"/>
    <mergeCell ref="B4:C4"/>
    <mergeCell ref="E4:G4"/>
  </mergeCells>
  <conditionalFormatting sqref="B12:C35">
    <cfRule type="cellIs" dxfId="124" priority="6" stopIfTrue="1" operator="greaterThanOrEqual">
      <formula>$D$6</formula>
    </cfRule>
  </conditionalFormatting>
  <conditionalFormatting sqref="C2:E2 G2:H2 D3:H3 E12:F36">
    <cfRule type="containsBlanks" dxfId="123" priority="4">
      <formula>LEN(TRIM(C2))=0</formula>
    </cfRule>
  </conditionalFormatting>
  <conditionalFormatting sqref="D4:D6">
    <cfRule type="containsBlanks" dxfId="12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121" priority="7" stopIfTrue="1" operator="lessThanOrEqual">
      <formula>$D$4*0.15</formula>
    </cfRule>
  </conditionalFormatting>
  <conditionalFormatting sqref="H9">
    <cfRule type="cellIs" dxfId="12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ignoredErrors>
    <ignoredError sqref="E12:F36" unlockedFormula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3225-5901-4280-B968-0B5594290626}">
  <dimension ref="B1:Q41"/>
  <sheetViews>
    <sheetView topLeftCell="A4"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34" priority="6" stopIfTrue="1" operator="greaterThanOrEqual">
      <formula>$D$6</formula>
    </cfRule>
  </conditionalFormatting>
  <conditionalFormatting sqref="C2:E2 G2:H2 D3:H3 E12:E35">
    <cfRule type="containsBlanks" dxfId="33" priority="4">
      <formula>LEN(TRIM(C2))=0</formula>
    </cfRule>
  </conditionalFormatting>
  <conditionalFormatting sqref="D4:D6">
    <cfRule type="containsBlanks" dxfId="3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31" priority="7" stopIfTrue="1" operator="lessThanOrEqual">
      <formula>$D$4*0.15</formula>
    </cfRule>
  </conditionalFormatting>
  <conditionalFormatting sqref="H9">
    <cfRule type="cellIs" dxfId="3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6E2A-68A7-4EE2-A128-AF73927E8585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29" priority="6" stopIfTrue="1" operator="greaterThanOrEqual">
      <formula>$D$6</formula>
    </cfRule>
  </conditionalFormatting>
  <conditionalFormatting sqref="C2:E2 G2:H2 D3:H3 E12:E35">
    <cfRule type="containsBlanks" dxfId="28" priority="4">
      <formula>LEN(TRIM(C2))=0</formula>
    </cfRule>
  </conditionalFormatting>
  <conditionalFormatting sqref="D4:D6">
    <cfRule type="containsBlanks" dxfId="27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26" priority="7" stopIfTrue="1" operator="lessThanOrEqual">
      <formula>$D$4*0.15</formula>
    </cfRule>
  </conditionalFormatting>
  <conditionalFormatting sqref="H9">
    <cfRule type="cellIs" dxfId="25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E23A-BFCE-4970-ADBB-DD11DD0283BA}">
  <dimension ref="B1:Q41"/>
  <sheetViews>
    <sheetView topLeftCell="A4"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24" priority="6" stopIfTrue="1" operator="greaterThanOrEqual">
      <formula>$D$6</formula>
    </cfRule>
  </conditionalFormatting>
  <conditionalFormatting sqref="C2:E2 G2:H2 D3:H3 E12:E35">
    <cfRule type="containsBlanks" dxfId="23" priority="4">
      <formula>LEN(TRIM(C2))=0</formula>
    </cfRule>
  </conditionalFormatting>
  <conditionalFormatting sqref="D4:D6">
    <cfRule type="containsBlanks" dxfId="2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21" priority="7" stopIfTrue="1" operator="lessThanOrEqual">
      <formula>$D$4*0.15</formula>
    </cfRule>
  </conditionalFormatting>
  <conditionalFormatting sqref="H9">
    <cfRule type="cellIs" dxfId="2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A52C-9C47-48D5-9132-5AFB62A34571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19" priority="6" stopIfTrue="1" operator="greaterThanOrEqual">
      <formula>$D$6</formula>
    </cfRule>
  </conditionalFormatting>
  <conditionalFormatting sqref="C2:E2 G2:H2 D3:H3 E12:E35">
    <cfRule type="containsBlanks" dxfId="18" priority="4">
      <formula>LEN(TRIM(C2))=0</formula>
    </cfRule>
  </conditionalFormatting>
  <conditionalFormatting sqref="D4:D6">
    <cfRule type="containsBlanks" dxfId="17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16" priority="7" stopIfTrue="1" operator="lessThanOrEqual">
      <formula>$D$4*0.15</formula>
    </cfRule>
  </conditionalFormatting>
  <conditionalFormatting sqref="H9">
    <cfRule type="cellIs" dxfId="15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1D21-6F40-4014-A5F5-3A07F6007FAD}">
  <dimension ref="B1:Q41"/>
  <sheetViews>
    <sheetView topLeftCell="A4"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14" priority="6" stopIfTrue="1" operator="greaterThanOrEqual">
      <formula>$D$6</formula>
    </cfRule>
  </conditionalFormatting>
  <conditionalFormatting sqref="C2:E2 G2:H2 D3:H3 E12:E35">
    <cfRule type="containsBlanks" dxfId="13" priority="4">
      <formula>LEN(TRIM(C2))=0</formula>
    </cfRule>
  </conditionalFormatting>
  <conditionalFormatting sqref="D4:D6">
    <cfRule type="containsBlanks" dxfId="1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11" priority="7" stopIfTrue="1" operator="lessThanOrEqual">
      <formula>$D$4*0.15</formula>
    </cfRule>
  </conditionalFormatting>
  <conditionalFormatting sqref="H9">
    <cfRule type="cellIs" dxfId="1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DDAFD-44AD-4CB5-A14D-E525E8C6FF06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9" priority="6" stopIfTrue="1" operator="greaterThanOrEqual">
      <formula>$D$6</formula>
    </cfRule>
  </conditionalFormatting>
  <conditionalFormatting sqref="C2:E2 G2:H2 D3:H3 E12:E35">
    <cfRule type="containsBlanks" dxfId="8" priority="4">
      <formula>LEN(TRIM(C2))=0</formula>
    </cfRule>
  </conditionalFormatting>
  <conditionalFormatting sqref="D4:D6">
    <cfRule type="containsBlanks" dxfId="7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6" priority="7" stopIfTrue="1" operator="lessThanOrEqual">
      <formula>$D$4*0.15</formula>
    </cfRule>
  </conditionalFormatting>
  <conditionalFormatting sqref="H9">
    <cfRule type="cellIs" dxfId="5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46898-9C23-4298-AD86-375C6912E660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4" priority="6" stopIfTrue="1" operator="greaterThanOrEqual">
      <formula>$D$6</formula>
    </cfRule>
  </conditionalFormatting>
  <conditionalFormatting sqref="C2:E2 G2:H2 D3:H3 E12:E35">
    <cfRule type="containsBlanks" dxfId="3" priority="4">
      <formula>LEN(TRIM(C2))=0</formula>
    </cfRule>
  </conditionalFormatting>
  <conditionalFormatting sqref="D4:D6">
    <cfRule type="containsBlanks" dxfId="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1" priority="7" stopIfTrue="1" operator="lessThanOrEqual">
      <formula>$D$4*0.15</formula>
    </cfRule>
  </conditionalFormatting>
  <conditionalFormatting sqref="H9">
    <cfRule type="cellIs" dxfId="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8285-D853-4430-A080-553C9CDB8167}">
  <dimension ref="B1:Q41"/>
  <sheetViews>
    <sheetView topLeftCell="A16"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3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231"/>
      <c r="E3" s="232"/>
      <c r="F3" s="232"/>
      <c r="G3" s="232"/>
      <c r="H3" s="233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51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37" t="s">
        <v>16</v>
      </c>
      <c r="F9" s="238"/>
      <c r="G9" s="239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33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37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34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B5:C5"/>
    <mergeCell ref="E5:G5"/>
    <mergeCell ref="B6:C6"/>
    <mergeCell ref="E6:G6"/>
    <mergeCell ref="B7:D9"/>
    <mergeCell ref="E7:G7"/>
    <mergeCell ref="E8:G8"/>
    <mergeCell ref="E9:G9"/>
    <mergeCell ref="C2:E2"/>
    <mergeCell ref="G2:H2"/>
    <mergeCell ref="B3:C3"/>
    <mergeCell ref="D3:H3"/>
    <mergeCell ref="B4:C4"/>
    <mergeCell ref="E4:G4"/>
  </mergeCells>
  <conditionalFormatting sqref="B12:C35">
    <cfRule type="cellIs" dxfId="119" priority="6" stopIfTrue="1" operator="greaterThanOrEqual">
      <formula>$D$6</formula>
    </cfRule>
  </conditionalFormatting>
  <conditionalFormatting sqref="C2:E2 G2:H2 D3:H3 E12:E35">
    <cfRule type="containsBlanks" dxfId="118" priority="4">
      <formula>LEN(TRIM(C2))=0</formula>
    </cfRule>
  </conditionalFormatting>
  <conditionalFormatting sqref="D4:D6">
    <cfRule type="containsBlanks" dxfId="117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116" priority="7" stopIfTrue="1" operator="lessThanOrEqual">
      <formula>$D$4*0.15</formula>
    </cfRule>
  </conditionalFormatting>
  <conditionalFormatting sqref="H9">
    <cfRule type="cellIs" dxfId="115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183D-5B11-489F-8E91-7FF7CD07470E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1093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51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B5:C5"/>
    <mergeCell ref="E5:G5"/>
    <mergeCell ref="B6:C6"/>
    <mergeCell ref="E6:G6"/>
    <mergeCell ref="B7:D9"/>
    <mergeCell ref="E7:G7"/>
    <mergeCell ref="E8:G8"/>
    <mergeCell ref="E9:G9"/>
    <mergeCell ref="C2:E2"/>
    <mergeCell ref="G2:H2"/>
    <mergeCell ref="B3:C3"/>
    <mergeCell ref="D3:H3"/>
    <mergeCell ref="B4:C4"/>
    <mergeCell ref="E4:G4"/>
  </mergeCells>
  <conditionalFormatting sqref="B12:C35">
    <cfRule type="cellIs" dxfId="114" priority="7" stopIfTrue="1" operator="greaterThanOrEqual">
      <formula>$D$6</formula>
    </cfRule>
  </conditionalFormatting>
  <conditionalFormatting sqref="C2:E2 G2:H2 D3:H3 E12:E35">
    <cfRule type="containsBlanks" dxfId="113" priority="5">
      <formula>LEN(TRIM(C2))=0</formula>
    </cfRule>
  </conditionalFormatting>
  <conditionalFormatting sqref="D4:D6">
    <cfRule type="containsBlanks" dxfId="112" priority="1">
      <formula>LEN(TRIM(D4))=0</formula>
    </cfRule>
  </conditionalFormatting>
  <conditionalFormatting sqref="D5:D6">
    <cfRule type="containsBlanks" priority="3">
      <formula>LEN(TRIM(D5))=0</formula>
    </cfRule>
  </conditionalFormatting>
  <conditionalFormatting sqref="H6">
    <cfRule type="cellIs" dxfId="111" priority="8" stopIfTrue="1" operator="lessThanOrEqual">
      <formula>$D$4*0.15</formula>
    </cfRule>
  </conditionalFormatting>
  <conditionalFormatting sqref="H9">
    <cfRule type="cellIs" dxfId="110" priority="6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5172-17E7-4623-85D2-BB64369207D4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3320312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51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B5:C5"/>
    <mergeCell ref="E5:G5"/>
    <mergeCell ref="B6:C6"/>
    <mergeCell ref="E6:G6"/>
    <mergeCell ref="B7:D9"/>
    <mergeCell ref="E7:G7"/>
    <mergeCell ref="E8:G8"/>
    <mergeCell ref="E9:G9"/>
    <mergeCell ref="C2:E2"/>
    <mergeCell ref="G2:H2"/>
    <mergeCell ref="B3:C3"/>
    <mergeCell ref="D3:H3"/>
    <mergeCell ref="B4:C4"/>
    <mergeCell ref="E4:G4"/>
  </mergeCells>
  <conditionalFormatting sqref="B12:C35">
    <cfRule type="cellIs" dxfId="109" priority="7" stopIfTrue="1" operator="greaterThanOrEqual">
      <formula>$D$6</formula>
    </cfRule>
  </conditionalFormatting>
  <conditionalFormatting sqref="C2:E2 G2:H2 D3:H3 E12:E35">
    <cfRule type="containsBlanks" dxfId="108" priority="5">
      <formula>LEN(TRIM(C2))=0</formula>
    </cfRule>
  </conditionalFormatting>
  <conditionalFormatting sqref="D4:D6">
    <cfRule type="containsBlanks" dxfId="107" priority="1">
      <formula>LEN(TRIM(D4))=0</formula>
    </cfRule>
  </conditionalFormatting>
  <conditionalFormatting sqref="D5:D6">
    <cfRule type="containsBlanks" priority="3">
      <formula>LEN(TRIM(D5))=0</formula>
    </cfRule>
  </conditionalFormatting>
  <conditionalFormatting sqref="H6">
    <cfRule type="cellIs" dxfId="106" priority="8" stopIfTrue="1" operator="lessThanOrEqual">
      <formula>$D$4*0.15</formula>
    </cfRule>
  </conditionalFormatting>
  <conditionalFormatting sqref="H9">
    <cfRule type="cellIs" dxfId="105" priority="6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F3C1-4DE8-4ACF-A7C3-075256E9BA7E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B5:C5"/>
    <mergeCell ref="E5:G5"/>
    <mergeCell ref="B6:C6"/>
    <mergeCell ref="E6:G6"/>
    <mergeCell ref="B7:D9"/>
    <mergeCell ref="E7:G7"/>
    <mergeCell ref="E8:G8"/>
    <mergeCell ref="E9:G9"/>
    <mergeCell ref="C2:E2"/>
    <mergeCell ref="G2:H2"/>
    <mergeCell ref="B3:C3"/>
    <mergeCell ref="D3:H3"/>
    <mergeCell ref="B4:C4"/>
    <mergeCell ref="E4:G4"/>
  </mergeCells>
  <conditionalFormatting sqref="B12:C35">
    <cfRule type="cellIs" dxfId="104" priority="6" stopIfTrue="1" operator="greaterThanOrEqual">
      <formula>$D$6</formula>
    </cfRule>
  </conditionalFormatting>
  <conditionalFormatting sqref="C2:E2 G2:H2 D3:H3 E12:E35">
    <cfRule type="containsBlanks" dxfId="103" priority="4">
      <formula>LEN(TRIM(C2))=0</formula>
    </cfRule>
  </conditionalFormatting>
  <conditionalFormatting sqref="D4:D6">
    <cfRule type="containsBlanks" dxfId="10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101" priority="7" stopIfTrue="1" operator="lessThanOrEqual">
      <formula>$D$4*0.15</formula>
    </cfRule>
  </conditionalFormatting>
  <conditionalFormatting sqref="H9">
    <cfRule type="cellIs" dxfId="10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52A0-25C2-4A1B-876B-09DD4720BB88}">
  <dimension ref="B1:Q41"/>
  <sheetViews>
    <sheetView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99" priority="6" stopIfTrue="1" operator="greaterThanOrEqual">
      <formula>$D$6</formula>
    </cfRule>
  </conditionalFormatting>
  <conditionalFormatting sqref="C2:E2 G2:H2 D3:H3 E12:E35">
    <cfRule type="containsBlanks" dxfId="98" priority="4">
      <formula>LEN(TRIM(C2))=0</formula>
    </cfRule>
  </conditionalFormatting>
  <conditionalFormatting sqref="D4:D6">
    <cfRule type="containsBlanks" dxfId="97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96" priority="7" stopIfTrue="1" operator="lessThanOrEqual">
      <formula>$D$4*0.15</formula>
    </cfRule>
  </conditionalFormatting>
  <conditionalFormatting sqref="H9">
    <cfRule type="cellIs" dxfId="95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34E4-9D6D-486F-85BD-978CA4A441F6}">
  <dimension ref="B1:Q41"/>
  <sheetViews>
    <sheetView topLeftCell="A4"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94" priority="6" stopIfTrue="1" operator="greaterThanOrEqual">
      <formula>$D$6</formula>
    </cfRule>
  </conditionalFormatting>
  <conditionalFormatting sqref="C2:E2 G2:H2 D3:H3 E12:E35">
    <cfRule type="containsBlanks" dxfId="93" priority="4">
      <formula>LEN(TRIM(C2))=0</formula>
    </cfRule>
  </conditionalFormatting>
  <conditionalFormatting sqref="D4:D6">
    <cfRule type="containsBlanks" dxfId="92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91" priority="7" stopIfTrue="1" operator="lessThanOrEqual">
      <formula>$D$4*0.15</formula>
    </cfRule>
  </conditionalFormatting>
  <conditionalFormatting sqref="H9">
    <cfRule type="cellIs" dxfId="90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3833-58B9-4186-9B90-F11FB47E476A}">
  <dimension ref="B1:Q41"/>
  <sheetViews>
    <sheetView topLeftCell="A8" workbookViewId="0">
      <selection activeCell="D12" sqref="D12:D35"/>
    </sheetView>
  </sheetViews>
  <sheetFormatPr defaultColWidth="9.109375" defaultRowHeight="13.2" x14ac:dyDescent="0.25"/>
  <cols>
    <col min="1" max="1" width="9.109375" style="46"/>
    <col min="2" max="5" width="12.6640625" style="46" customWidth="1"/>
    <col min="6" max="6" width="15.5546875" style="46" customWidth="1"/>
    <col min="7" max="7" width="9.5546875" style="46" customWidth="1"/>
    <col min="8" max="8" width="13.33203125" style="46" customWidth="1"/>
    <col min="9" max="9" width="10.6640625" style="46" customWidth="1"/>
    <col min="10" max="14" width="9.109375" style="46"/>
    <col min="15" max="16" width="10.109375" style="46" bestFit="1" customWidth="1"/>
    <col min="17" max="16384" width="9.109375" style="46"/>
  </cols>
  <sheetData>
    <row r="1" spans="2:17" ht="13.8" thickBot="1" x14ac:dyDescent="0.3">
      <c r="B1" s="45"/>
      <c r="C1" s="45"/>
      <c r="D1" s="45"/>
      <c r="E1" s="45"/>
      <c r="F1" s="45"/>
      <c r="G1" s="45"/>
      <c r="H1" s="45"/>
    </row>
    <row r="2" spans="2:17" ht="30" customHeight="1" thickTop="1" thickBot="1" x14ac:dyDescent="0.3">
      <c r="B2" s="47" t="s">
        <v>4</v>
      </c>
      <c r="C2" s="169"/>
      <c r="D2" s="170"/>
      <c r="E2" s="171"/>
      <c r="F2" s="48" t="s">
        <v>6</v>
      </c>
      <c r="G2" s="172"/>
      <c r="H2" s="173"/>
      <c r="I2" s="49"/>
    </row>
    <row r="3" spans="2:17" ht="18" customHeight="1" thickBot="1" x14ac:dyDescent="0.3">
      <c r="B3" s="174" t="s">
        <v>8</v>
      </c>
      <c r="C3" s="175"/>
      <c r="D3" s="176"/>
      <c r="E3" s="177"/>
      <c r="F3" s="177"/>
      <c r="G3" s="177"/>
      <c r="H3" s="178"/>
      <c r="I3" s="45"/>
      <c r="O3" s="50"/>
      <c r="P3" s="50"/>
      <c r="Q3" s="50"/>
    </row>
    <row r="4" spans="2:17" ht="18" customHeight="1" thickBot="1" x14ac:dyDescent="0.3">
      <c r="B4" s="174" t="s">
        <v>9</v>
      </c>
      <c r="C4" s="175"/>
      <c r="D4" s="99"/>
      <c r="E4" s="179" t="s">
        <v>9</v>
      </c>
      <c r="F4" s="180"/>
      <c r="G4" s="181"/>
      <c r="H4" s="52">
        <f>D4</f>
        <v>0</v>
      </c>
      <c r="O4" s="50"/>
      <c r="P4" s="50"/>
      <c r="Q4" s="50"/>
    </row>
    <row r="5" spans="2:17" ht="18" customHeight="1" thickBot="1" x14ac:dyDescent="0.3">
      <c r="B5" s="182" t="s">
        <v>10</v>
      </c>
      <c r="C5" s="183"/>
      <c r="D5" s="53" t="s">
        <v>36</v>
      </c>
      <c r="E5" s="179" t="s">
        <v>12</v>
      </c>
      <c r="F5" s="180"/>
      <c r="G5" s="181"/>
      <c r="H5" s="54">
        <f>SUM(F12:F35)</f>
        <v>0</v>
      </c>
      <c r="O5" s="50"/>
      <c r="P5" s="50"/>
      <c r="Q5" s="50"/>
    </row>
    <row r="6" spans="2:17" ht="18" customHeight="1" thickBot="1" x14ac:dyDescent="0.3">
      <c r="B6" s="174" t="s">
        <v>11</v>
      </c>
      <c r="C6" s="175"/>
      <c r="D6" s="55">
        <v>46568</v>
      </c>
      <c r="E6" s="184" t="s">
        <v>13</v>
      </c>
      <c r="F6" s="185"/>
      <c r="G6" s="186"/>
      <c r="H6" s="56">
        <f>SUM(H4-F36)</f>
        <v>0</v>
      </c>
      <c r="O6" s="50"/>
      <c r="P6" s="50"/>
      <c r="Q6" s="50"/>
    </row>
    <row r="7" spans="2:17" ht="18" customHeight="1" x14ac:dyDescent="0.25">
      <c r="B7" s="187" t="s">
        <v>5</v>
      </c>
      <c r="C7" s="188"/>
      <c r="D7" s="189"/>
      <c r="E7" s="196" t="s">
        <v>14</v>
      </c>
      <c r="F7" s="197"/>
      <c r="G7" s="198"/>
      <c r="H7" s="85" t="str">
        <f>IF(OR(H4=0,D12=0),"",H8+H9)</f>
        <v/>
      </c>
      <c r="O7" s="50"/>
      <c r="P7" s="50"/>
      <c r="Q7" s="50"/>
    </row>
    <row r="8" spans="2:17" ht="18" customHeight="1" x14ac:dyDescent="0.25">
      <c r="B8" s="190"/>
      <c r="C8" s="191"/>
      <c r="D8" s="192"/>
      <c r="E8" s="234" t="s">
        <v>15</v>
      </c>
      <c r="F8" s="235"/>
      <c r="G8" s="236"/>
      <c r="H8" s="84">
        <f>SUM(E12:E35)</f>
        <v>0</v>
      </c>
      <c r="O8" s="50"/>
      <c r="P8" s="50"/>
      <c r="Q8" s="50"/>
    </row>
    <row r="9" spans="2:17" ht="18" customHeight="1" thickBot="1" x14ac:dyDescent="0.3">
      <c r="B9" s="193"/>
      <c r="C9" s="194"/>
      <c r="D9" s="195"/>
      <c r="E9" s="202" t="s">
        <v>16</v>
      </c>
      <c r="F9" s="203"/>
      <c r="G9" s="204"/>
      <c r="H9" s="57">
        <f>H6/INDEX(D12:D35, COUNTA(D12:D35), 1)</f>
        <v>0</v>
      </c>
      <c r="O9" s="50"/>
      <c r="P9" s="50"/>
      <c r="Q9" s="50"/>
    </row>
    <row r="10" spans="2:17" s="59" customFormat="1" ht="13.5" customHeight="1" x14ac:dyDescent="0.25">
      <c r="B10" s="207" t="s">
        <v>18</v>
      </c>
      <c r="C10" s="208"/>
      <c r="D10" s="209" t="s">
        <v>21</v>
      </c>
      <c r="E10" s="209" t="s">
        <v>22</v>
      </c>
      <c r="F10" s="211" t="s">
        <v>7</v>
      </c>
      <c r="G10" s="213" t="s">
        <v>17</v>
      </c>
      <c r="H10" s="214"/>
      <c r="I10" s="58"/>
      <c r="O10" s="50"/>
      <c r="P10" s="50"/>
      <c r="Q10" s="50"/>
    </row>
    <row r="11" spans="2:17" s="61" customFormat="1" ht="18" customHeight="1" thickBot="1" x14ac:dyDescent="0.3">
      <c r="B11" s="64" t="s">
        <v>19</v>
      </c>
      <c r="C11" s="65" t="s">
        <v>20</v>
      </c>
      <c r="D11" s="210"/>
      <c r="E11" s="210"/>
      <c r="F11" s="212"/>
      <c r="G11" s="215"/>
      <c r="H11" s="216"/>
      <c r="I11" s="60"/>
      <c r="O11" s="50"/>
      <c r="P11" s="50"/>
      <c r="Q11" s="50"/>
    </row>
    <row r="12" spans="2:17" ht="18" customHeight="1" x14ac:dyDescent="0.25">
      <c r="B12" s="86">
        <v>46204</v>
      </c>
      <c r="C12" s="87">
        <v>46218</v>
      </c>
      <c r="D12" s="88">
        <v>18.36</v>
      </c>
      <c r="E12" s="89"/>
      <c r="F12" s="90">
        <f>E12*D12</f>
        <v>0</v>
      </c>
      <c r="G12" s="217"/>
      <c r="H12" s="218"/>
      <c r="I12" s="45"/>
      <c r="O12" s="50"/>
      <c r="P12" s="50"/>
      <c r="Q12" s="50"/>
    </row>
    <row r="13" spans="2:17" ht="18" customHeight="1" x14ac:dyDescent="0.25">
      <c r="B13" s="91">
        <v>46219</v>
      </c>
      <c r="C13" s="92">
        <v>46234</v>
      </c>
      <c r="D13" s="93">
        <v>18.36</v>
      </c>
      <c r="E13" s="94"/>
      <c r="F13" s="95">
        <f>E13*D13</f>
        <v>0</v>
      </c>
      <c r="G13" s="205"/>
      <c r="H13" s="206"/>
      <c r="I13" s="45"/>
      <c r="O13" s="50"/>
      <c r="P13" s="50"/>
      <c r="Q13" s="50"/>
    </row>
    <row r="14" spans="2:17" ht="18" customHeight="1" x14ac:dyDescent="0.25">
      <c r="B14" s="91">
        <v>46235</v>
      </c>
      <c r="C14" s="92">
        <v>46249</v>
      </c>
      <c r="D14" s="93">
        <v>18.36</v>
      </c>
      <c r="E14" s="94"/>
      <c r="F14" s="95">
        <f>E14*D14</f>
        <v>0</v>
      </c>
      <c r="G14" s="205"/>
      <c r="H14" s="206"/>
      <c r="I14" s="45"/>
      <c r="O14" s="50"/>
      <c r="P14" s="50"/>
      <c r="Q14" s="50"/>
    </row>
    <row r="15" spans="2:17" ht="18" customHeight="1" x14ac:dyDescent="0.25">
      <c r="B15" s="91">
        <v>46250</v>
      </c>
      <c r="C15" s="92">
        <v>46265</v>
      </c>
      <c r="D15" s="93">
        <v>18.36</v>
      </c>
      <c r="E15" s="94"/>
      <c r="F15" s="95">
        <f>E15*D15</f>
        <v>0</v>
      </c>
      <c r="G15" s="205"/>
      <c r="H15" s="206"/>
      <c r="I15" s="45"/>
      <c r="O15" s="50"/>
      <c r="P15" s="50"/>
      <c r="Q15" s="50"/>
    </row>
    <row r="16" spans="2:17" ht="18" customHeight="1" x14ac:dyDescent="0.25">
      <c r="B16" s="91">
        <v>46266</v>
      </c>
      <c r="C16" s="92">
        <v>46280</v>
      </c>
      <c r="D16" s="93">
        <v>18.36</v>
      </c>
      <c r="E16" s="94"/>
      <c r="F16" s="95">
        <f t="shared" ref="F16:F35" si="0">E16*D16</f>
        <v>0</v>
      </c>
      <c r="G16" s="205"/>
      <c r="H16" s="206"/>
      <c r="I16" s="45"/>
      <c r="O16" s="50"/>
      <c r="P16" s="50"/>
      <c r="Q16" s="50"/>
    </row>
    <row r="17" spans="2:17" ht="18" customHeight="1" x14ac:dyDescent="0.25">
      <c r="B17" s="91">
        <v>46281</v>
      </c>
      <c r="C17" s="92">
        <v>46295</v>
      </c>
      <c r="D17" s="93">
        <v>18.36</v>
      </c>
      <c r="E17" s="94"/>
      <c r="F17" s="95">
        <f t="shared" si="0"/>
        <v>0</v>
      </c>
      <c r="G17" s="205"/>
      <c r="H17" s="206"/>
      <c r="I17" s="45"/>
      <c r="O17" s="50"/>
      <c r="P17" s="50"/>
      <c r="Q17" s="50"/>
    </row>
    <row r="18" spans="2:17" ht="18" customHeight="1" x14ac:dyDescent="0.25">
      <c r="B18" s="91">
        <v>46296</v>
      </c>
      <c r="C18" s="92">
        <v>46310</v>
      </c>
      <c r="D18" s="93">
        <v>18.36</v>
      </c>
      <c r="E18" s="94"/>
      <c r="F18" s="95">
        <f t="shared" si="0"/>
        <v>0</v>
      </c>
      <c r="G18" s="205"/>
      <c r="H18" s="206"/>
      <c r="I18" s="45"/>
      <c r="O18" s="50"/>
      <c r="P18" s="50"/>
      <c r="Q18" s="50"/>
    </row>
    <row r="19" spans="2:17" ht="18" customHeight="1" x14ac:dyDescent="0.25">
      <c r="B19" s="91">
        <v>46311</v>
      </c>
      <c r="C19" s="92">
        <v>46326</v>
      </c>
      <c r="D19" s="93">
        <v>18.36</v>
      </c>
      <c r="E19" s="94"/>
      <c r="F19" s="95">
        <f t="shared" si="0"/>
        <v>0</v>
      </c>
      <c r="G19" s="205"/>
      <c r="H19" s="206"/>
      <c r="I19" s="45"/>
      <c r="O19" s="50"/>
      <c r="P19" s="50"/>
      <c r="Q19" s="50"/>
    </row>
    <row r="20" spans="2:17" ht="18" customHeight="1" x14ac:dyDescent="0.25">
      <c r="B20" s="91">
        <v>46327</v>
      </c>
      <c r="C20" s="92">
        <v>46341</v>
      </c>
      <c r="D20" s="93">
        <v>18.36</v>
      </c>
      <c r="E20" s="94"/>
      <c r="F20" s="95">
        <f t="shared" si="0"/>
        <v>0</v>
      </c>
      <c r="G20" s="205"/>
      <c r="H20" s="206"/>
      <c r="I20" s="45"/>
      <c r="O20" s="50"/>
      <c r="P20" s="50"/>
      <c r="Q20" s="50"/>
    </row>
    <row r="21" spans="2:17" ht="18" customHeight="1" x14ac:dyDescent="0.25">
      <c r="B21" s="91">
        <v>46342</v>
      </c>
      <c r="C21" s="92">
        <v>46356</v>
      </c>
      <c r="D21" s="93">
        <v>18.36</v>
      </c>
      <c r="E21" s="94"/>
      <c r="F21" s="95">
        <f t="shared" si="0"/>
        <v>0</v>
      </c>
      <c r="G21" s="205"/>
      <c r="H21" s="206"/>
      <c r="I21" s="45"/>
      <c r="O21" s="50"/>
      <c r="P21" s="50"/>
      <c r="Q21" s="50"/>
    </row>
    <row r="22" spans="2:17" ht="18" customHeight="1" x14ac:dyDescent="0.25">
      <c r="B22" s="91">
        <v>46357</v>
      </c>
      <c r="C22" s="92">
        <v>46371</v>
      </c>
      <c r="D22" s="93">
        <v>18.36</v>
      </c>
      <c r="E22" s="94"/>
      <c r="F22" s="95">
        <f t="shared" si="0"/>
        <v>0</v>
      </c>
      <c r="G22" s="205"/>
      <c r="H22" s="206"/>
      <c r="I22" s="45"/>
      <c r="O22" s="50"/>
      <c r="P22" s="50"/>
      <c r="Q22" s="50"/>
    </row>
    <row r="23" spans="2:17" ht="18" customHeight="1" x14ac:dyDescent="0.25">
      <c r="B23" s="91">
        <v>46372</v>
      </c>
      <c r="C23" s="92">
        <v>46387</v>
      </c>
      <c r="D23" s="93">
        <v>18.36</v>
      </c>
      <c r="E23" s="94"/>
      <c r="F23" s="95">
        <f t="shared" si="0"/>
        <v>0</v>
      </c>
      <c r="G23" s="205"/>
      <c r="H23" s="206"/>
      <c r="I23" s="45"/>
      <c r="O23" s="50"/>
      <c r="P23" s="50"/>
      <c r="Q23" s="50"/>
    </row>
    <row r="24" spans="2:17" ht="18" customHeight="1" x14ac:dyDescent="0.25">
      <c r="B24" s="91">
        <v>46388</v>
      </c>
      <c r="C24" s="92">
        <v>46402</v>
      </c>
      <c r="D24" s="93">
        <v>18.36</v>
      </c>
      <c r="E24" s="94"/>
      <c r="F24" s="95">
        <f t="shared" si="0"/>
        <v>0</v>
      </c>
      <c r="G24" s="205"/>
      <c r="H24" s="206"/>
      <c r="I24" s="45"/>
      <c r="O24" s="50"/>
      <c r="P24" s="50"/>
      <c r="Q24" s="50"/>
    </row>
    <row r="25" spans="2:17" ht="18" customHeight="1" x14ac:dyDescent="0.25">
      <c r="B25" s="91">
        <v>46403</v>
      </c>
      <c r="C25" s="92">
        <v>46418</v>
      </c>
      <c r="D25" s="93">
        <v>18.36</v>
      </c>
      <c r="E25" s="94"/>
      <c r="F25" s="95">
        <f t="shared" si="0"/>
        <v>0</v>
      </c>
      <c r="G25" s="205"/>
      <c r="H25" s="206"/>
      <c r="I25" s="45"/>
      <c r="O25" s="50"/>
      <c r="P25" s="50"/>
      <c r="Q25" s="50"/>
    </row>
    <row r="26" spans="2:17" ht="18" customHeight="1" x14ac:dyDescent="0.25">
      <c r="B26" s="91">
        <v>46419</v>
      </c>
      <c r="C26" s="92">
        <v>46433</v>
      </c>
      <c r="D26" s="93">
        <v>18.36</v>
      </c>
      <c r="E26" s="94"/>
      <c r="F26" s="95">
        <f t="shared" si="0"/>
        <v>0</v>
      </c>
      <c r="G26" s="205"/>
      <c r="H26" s="206"/>
      <c r="I26" s="45"/>
      <c r="O26" s="50"/>
      <c r="P26" s="50"/>
      <c r="Q26" s="50"/>
    </row>
    <row r="27" spans="2:17" ht="18" customHeight="1" x14ac:dyDescent="0.25">
      <c r="B27" s="91">
        <v>46434</v>
      </c>
      <c r="C27" s="92">
        <v>46446</v>
      </c>
      <c r="D27" s="93">
        <v>18.36</v>
      </c>
      <c r="E27" s="94"/>
      <c r="F27" s="95">
        <f t="shared" si="0"/>
        <v>0</v>
      </c>
      <c r="G27" s="205"/>
      <c r="H27" s="206"/>
      <c r="I27" s="45"/>
      <c r="O27" s="50"/>
      <c r="P27" s="50"/>
      <c r="Q27" s="50"/>
    </row>
    <row r="28" spans="2:17" ht="18" customHeight="1" x14ac:dyDescent="0.25">
      <c r="B28" s="91">
        <v>46447</v>
      </c>
      <c r="C28" s="92">
        <v>46461</v>
      </c>
      <c r="D28" s="93">
        <v>18.36</v>
      </c>
      <c r="E28" s="94"/>
      <c r="F28" s="95">
        <f t="shared" si="0"/>
        <v>0</v>
      </c>
      <c r="G28" s="205"/>
      <c r="H28" s="206"/>
      <c r="I28" s="45"/>
      <c r="O28" s="50"/>
      <c r="P28" s="50"/>
      <c r="Q28" s="50"/>
    </row>
    <row r="29" spans="2:17" ht="18" customHeight="1" x14ac:dyDescent="0.25">
      <c r="B29" s="91">
        <v>46462</v>
      </c>
      <c r="C29" s="92">
        <v>46477</v>
      </c>
      <c r="D29" s="93">
        <v>18.36</v>
      </c>
      <c r="E29" s="94"/>
      <c r="F29" s="95">
        <f t="shared" si="0"/>
        <v>0</v>
      </c>
      <c r="G29" s="205"/>
      <c r="H29" s="206"/>
      <c r="I29" s="45"/>
      <c r="O29" s="50"/>
      <c r="P29" s="50"/>
      <c r="Q29" s="50"/>
    </row>
    <row r="30" spans="2:17" ht="18" customHeight="1" x14ac:dyDescent="0.25">
      <c r="B30" s="91">
        <v>46478</v>
      </c>
      <c r="C30" s="92">
        <v>46492</v>
      </c>
      <c r="D30" s="93">
        <v>18.36</v>
      </c>
      <c r="E30" s="94"/>
      <c r="F30" s="95">
        <f t="shared" si="0"/>
        <v>0</v>
      </c>
      <c r="G30" s="205"/>
      <c r="H30" s="206"/>
      <c r="I30" s="45"/>
      <c r="O30" s="50"/>
      <c r="P30" s="50"/>
      <c r="Q30" s="50"/>
    </row>
    <row r="31" spans="2:17" ht="18" customHeight="1" x14ac:dyDescent="0.25">
      <c r="B31" s="91">
        <v>46493</v>
      </c>
      <c r="C31" s="92">
        <v>46507</v>
      </c>
      <c r="D31" s="93">
        <v>18.36</v>
      </c>
      <c r="E31" s="94"/>
      <c r="F31" s="95">
        <f t="shared" si="0"/>
        <v>0</v>
      </c>
      <c r="G31" s="205"/>
      <c r="H31" s="206"/>
      <c r="I31" s="45"/>
    </row>
    <row r="32" spans="2:17" ht="18" customHeight="1" x14ac:dyDescent="0.25">
      <c r="B32" s="91">
        <v>46508</v>
      </c>
      <c r="C32" s="92">
        <v>46522</v>
      </c>
      <c r="D32" s="93">
        <v>18.36</v>
      </c>
      <c r="E32" s="94"/>
      <c r="F32" s="95">
        <f t="shared" si="0"/>
        <v>0</v>
      </c>
      <c r="G32" s="205"/>
      <c r="H32" s="206"/>
      <c r="I32" s="45"/>
    </row>
    <row r="33" spans="2:9" ht="18" customHeight="1" x14ac:dyDescent="0.25">
      <c r="B33" s="91">
        <v>46523</v>
      </c>
      <c r="C33" s="92">
        <v>46538</v>
      </c>
      <c r="D33" s="93">
        <v>18.36</v>
      </c>
      <c r="E33" s="94"/>
      <c r="F33" s="95">
        <f t="shared" si="0"/>
        <v>0</v>
      </c>
      <c r="G33" s="205"/>
      <c r="H33" s="206"/>
      <c r="I33" s="45"/>
    </row>
    <row r="34" spans="2:9" ht="18" customHeight="1" x14ac:dyDescent="0.25">
      <c r="B34" s="91">
        <v>46539</v>
      </c>
      <c r="C34" s="92">
        <v>46553</v>
      </c>
      <c r="D34" s="93">
        <v>18.36</v>
      </c>
      <c r="E34" s="94"/>
      <c r="F34" s="95">
        <f t="shared" si="0"/>
        <v>0</v>
      </c>
      <c r="G34" s="205"/>
      <c r="H34" s="206"/>
      <c r="I34" s="45"/>
    </row>
    <row r="35" spans="2:9" ht="18" customHeight="1" x14ac:dyDescent="0.25">
      <c r="B35" s="91">
        <v>46554</v>
      </c>
      <c r="C35" s="96">
        <v>46568</v>
      </c>
      <c r="D35" s="93">
        <v>18.36</v>
      </c>
      <c r="E35" s="94"/>
      <c r="F35" s="95">
        <f t="shared" si="0"/>
        <v>0</v>
      </c>
      <c r="G35" s="205"/>
      <c r="H35" s="206"/>
      <c r="I35" s="45"/>
    </row>
    <row r="36" spans="2:9" s="63" customFormat="1" ht="18" customHeight="1" thickBot="1" x14ac:dyDescent="0.3">
      <c r="B36" s="226" t="s">
        <v>3</v>
      </c>
      <c r="C36" s="227"/>
      <c r="D36" s="228"/>
      <c r="E36" s="97">
        <f>SUM(E12:E35)</f>
        <v>0</v>
      </c>
      <c r="F36" s="98">
        <f>SUM(F12:F35)</f>
        <v>0</v>
      </c>
      <c r="G36" s="229"/>
      <c r="H36" s="230"/>
      <c r="I36" s="62"/>
    </row>
    <row r="37" spans="2:9" ht="18" customHeight="1" thickTop="1" thickBot="1" x14ac:dyDescent="0.3">
      <c r="B37" s="66"/>
      <c r="C37" s="66"/>
      <c r="D37" s="67"/>
      <c r="E37" s="68"/>
      <c r="F37" s="68"/>
      <c r="G37" s="69"/>
      <c r="H37" s="70"/>
    </row>
    <row r="38" spans="2:9" ht="18" customHeight="1" thickBot="1" x14ac:dyDescent="0.3">
      <c r="B38" s="71"/>
      <c r="C38" s="77"/>
      <c r="D38" s="222" t="s">
        <v>0</v>
      </c>
      <c r="E38" s="223"/>
      <c r="F38" s="223"/>
      <c r="G38" s="82">
        <f>H9</f>
        <v>0</v>
      </c>
      <c r="H38" s="79"/>
    </row>
    <row r="39" spans="2:9" ht="18" customHeight="1" thickBot="1" x14ac:dyDescent="0.3">
      <c r="B39" s="71" t="s">
        <v>1</v>
      </c>
      <c r="C39" s="78">
        <f ca="1">TODAY()</f>
        <v>46203</v>
      </c>
      <c r="D39" s="222" t="s">
        <v>39</v>
      </c>
      <c r="E39" s="223"/>
      <c r="F39" s="223"/>
      <c r="G39" s="83">
        <f ca="1">ABS((365-($C$39-$B$12))/7)</f>
        <v>52.285714285714285</v>
      </c>
      <c r="H39" s="80"/>
    </row>
    <row r="40" spans="2:9" ht="27.75" customHeight="1" thickBot="1" x14ac:dyDescent="0.3">
      <c r="B40" s="71"/>
      <c r="C40" s="77"/>
      <c r="D40" s="240" t="s">
        <v>2</v>
      </c>
      <c r="E40" s="241"/>
      <c r="F40" s="241"/>
      <c r="G40" s="101">
        <f ca="1">G38/G39</f>
        <v>0</v>
      </c>
      <c r="H40" s="81"/>
    </row>
    <row r="41" spans="2:9" ht="18" customHeight="1" x14ac:dyDescent="0.25">
      <c r="B41" s="71"/>
      <c r="C41" s="72"/>
      <c r="D41" s="73"/>
      <c r="E41" s="74"/>
      <c r="F41" s="74"/>
      <c r="G41" s="75"/>
      <c r="H41" s="76"/>
    </row>
  </sheetData>
  <mergeCells count="48">
    <mergeCell ref="C2:E2"/>
    <mergeCell ref="G2:H2"/>
    <mergeCell ref="B3:C3"/>
    <mergeCell ref="D3:H3"/>
    <mergeCell ref="B4:C4"/>
    <mergeCell ref="E4:G4"/>
    <mergeCell ref="B5:C5"/>
    <mergeCell ref="E5:G5"/>
    <mergeCell ref="B6:C6"/>
    <mergeCell ref="E6:G6"/>
    <mergeCell ref="B7:D9"/>
    <mergeCell ref="E7:G7"/>
    <mergeCell ref="E8:G8"/>
    <mergeCell ref="E9:G9"/>
    <mergeCell ref="G18:H18"/>
    <mergeCell ref="B10:C10"/>
    <mergeCell ref="D10:D11"/>
    <mergeCell ref="E10:E11"/>
    <mergeCell ref="F10:F11"/>
    <mergeCell ref="G10:H11"/>
    <mergeCell ref="G12:H12"/>
    <mergeCell ref="G13:H13"/>
    <mergeCell ref="G14:H14"/>
    <mergeCell ref="G15:H15"/>
    <mergeCell ref="G16:H16"/>
    <mergeCell ref="G17:H1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D38:F38"/>
    <mergeCell ref="D39:F39"/>
    <mergeCell ref="D40:F40"/>
    <mergeCell ref="G31:H31"/>
    <mergeCell ref="G32:H32"/>
    <mergeCell ref="G33:H33"/>
    <mergeCell ref="G34:H34"/>
    <mergeCell ref="G35:H35"/>
    <mergeCell ref="B36:D36"/>
    <mergeCell ref="G36:H36"/>
  </mergeCells>
  <conditionalFormatting sqref="B12:C35">
    <cfRule type="cellIs" dxfId="89" priority="6" stopIfTrue="1" operator="greaterThanOrEqual">
      <formula>$D$6</formula>
    </cfRule>
  </conditionalFormatting>
  <conditionalFormatting sqref="C2:E2 G2:H2 D3:H3 E12:E35">
    <cfRule type="containsBlanks" dxfId="88" priority="4">
      <formula>LEN(TRIM(C2))=0</formula>
    </cfRule>
  </conditionalFormatting>
  <conditionalFormatting sqref="D4:D6">
    <cfRule type="containsBlanks" dxfId="87" priority="1">
      <formula>LEN(TRIM(D4))=0</formula>
    </cfRule>
  </conditionalFormatting>
  <conditionalFormatting sqref="D5:D6">
    <cfRule type="containsBlanks" priority="2">
      <formula>LEN(TRIM(D5))=0</formula>
    </cfRule>
  </conditionalFormatting>
  <conditionalFormatting sqref="H6">
    <cfRule type="cellIs" dxfId="86" priority="7" stopIfTrue="1" operator="lessThanOrEqual">
      <formula>$D$4*0.15</formula>
    </cfRule>
  </conditionalFormatting>
  <conditionalFormatting sqref="H9">
    <cfRule type="cellIs" dxfId="85" priority="5" stopIfTrue="1" operator="lessThanOrEqual">
      <formula>SUM($H$7*0.15)</formula>
    </cfRule>
  </conditionalFormatting>
  <pageMargins left="0.75" right="0.71" top="1" bottom="0.75" header="0.5" footer="0.5"/>
  <pageSetup orientation="portrait" horizontalDpi="300" verticalDpi="300" r:id="rId1"/>
  <headerFooter alignWithMargins="0">
    <oddHeader>&amp;L&amp;A&amp;R&amp;D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Blank</vt:lpstr>
      <vt:lpstr>Dept Totals</vt:lpstr>
      <vt:lpstr>Student 1</vt:lpstr>
      <vt:lpstr>Student 2</vt:lpstr>
      <vt:lpstr>Student 3</vt:lpstr>
      <vt:lpstr>Student 4</vt:lpstr>
      <vt:lpstr>Student 5</vt:lpstr>
      <vt:lpstr>Student 6</vt:lpstr>
      <vt:lpstr>Student 7</vt:lpstr>
      <vt:lpstr>Student 8</vt:lpstr>
      <vt:lpstr>Student 9</vt:lpstr>
      <vt:lpstr>Student 10</vt:lpstr>
      <vt:lpstr>Student 11</vt:lpstr>
      <vt:lpstr>Student 12</vt:lpstr>
      <vt:lpstr>Student 13</vt:lpstr>
      <vt:lpstr>Student 14</vt:lpstr>
      <vt:lpstr>Student 15</vt:lpstr>
      <vt:lpstr>Student 16</vt:lpstr>
      <vt:lpstr>Student 17</vt:lpstr>
      <vt:lpstr>Student 18</vt:lpstr>
      <vt:lpstr>Student 19</vt:lpstr>
      <vt:lpstr>Student 20</vt:lpstr>
      <vt:lpstr>Student 21</vt:lpstr>
      <vt:lpstr>Student 22</vt:lpstr>
      <vt:lpstr>Student 23</vt:lpstr>
      <vt:lpstr>Student 24</vt:lpstr>
      <vt:lpstr>Blank!Print_Area</vt:lpstr>
      <vt:lpstr>'Dept Totals'!Print_Area</vt:lpstr>
      <vt:lpstr>'Student 1'!Print_Area</vt:lpstr>
      <vt:lpstr>'Student 10'!Print_Area</vt:lpstr>
      <vt:lpstr>'Student 11'!Print_Area</vt:lpstr>
      <vt:lpstr>'Student 12'!Print_Area</vt:lpstr>
      <vt:lpstr>'Student 13'!Print_Area</vt:lpstr>
      <vt:lpstr>'Student 14'!Print_Area</vt:lpstr>
      <vt:lpstr>'Student 15'!Print_Area</vt:lpstr>
      <vt:lpstr>'Student 16'!Print_Area</vt:lpstr>
      <vt:lpstr>'Student 17'!Print_Area</vt:lpstr>
      <vt:lpstr>'Student 18'!Print_Area</vt:lpstr>
      <vt:lpstr>'Student 19'!Print_Area</vt:lpstr>
      <vt:lpstr>'Student 2'!Print_Area</vt:lpstr>
      <vt:lpstr>'Student 20'!Print_Area</vt:lpstr>
      <vt:lpstr>'Student 21'!Print_Area</vt:lpstr>
      <vt:lpstr>'Student 22'!Print_Area</vt:lpstr>
      <vt:lpstr>'Student 23'!Print_Area</vt:lpstr>
      <vt:lpstr>'Student 24'!Print_Area</vt:lpstr>
      <vt:lpstr>'Student 3'!Print_Area</vt:lpstr>
      <vt:lpstr>'Student 4'!Print_Area</vt:lpstr>
      <vt:lpstr>'Student 5'!Print_Area</vt:lpstr>
      <vt:lpstr>'Student 6'!Print_Area</vt:lpstr>
      <vt:lpstr>'Student 7'!Print_Area</vt:lpstr>
      <vt:lpstr>'Student 8'!Print_Area</vt:lpstr>
      <vt:lpstr>'Student 9'!Print_Area</vt:lpstr>
    </vt:vector>
  </TitlesOfParts>
  <Company>HECB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WorkStudy1</dc:creator>
  <cp:lastModifiedBy>Harris, Jessica</cp:lastModifiedBy>
  <cp:lastPrinted>1999-03-11T18:17:19Z</cp:lastPrinted>
  <dcterms:created xsi:type="dcterms:W3CDTF">1999-02-04T18:42:53Z</dcterms:created>
  <dcterms:modified xsi:type="dcterms:W3CDTF">2026-06-30T17:25:56Z</dcterms:modified>
</cp:coreProperties>
</file>